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ONSReclassification\Audit Comm\Audit Comm Meetings\2026 02\"/>
    </mc:Choice>
  </mc:AlternateContent>
  <xr:revisionPtr revIDLastSave="0" documentId="13_ncr:1_{BA6F8BBD-0D19-4D30-8BE3-92D5F9CA6873}" xr6:coauthVersionLast="47" xr6:coauthVersionMax="47" xr10:uidLastSave="{00000000-0000-0000-0000-000000000000}"/>
  <bookViews>
    <workbookView xWindow="-110" yWindow="-110" windowWidth="19420" windowHeight="11500" xr2:uid="{58DC4BA0-5C5B-44ED-87A8-56065CA303D6}"/>
  </bookViews>
  <sheets>
    <sheet name="SLC Summary" sheetId="4" r:id="rId1"/>
    <sheet name="Nov 25 SLC Summary" sheetId="12" state="hidden" r:id="rId2"/>
    <sheet name="SLC Strategic Risk Register" sheetId="1" r:id="rId3"/>
    <sheet name="SLC Board Risk Appetite" sheetId="6" r:id="rId4"/>
    <sheet name="SLC Risk Profile &amp; Scorin" sheetId="5" r:id="rId5"/>
    <sheet name="Jul 25 SLC Summary" sheetId="11" state="hidden" r:id="rId6"/>
    <sheet name="Apr 25 SLC Summary" sheetId="10" state="hidden" r:id="rId7"/>
    <sheet name="Feb 25 SLC Summary" sheetId="9" state="hidden" r:id="rId8"/>
    <sheet name="Nov 24 SLC Summary" sheetId="8" state="hidden" r:id="rId9"/>
    <sheet name="Aug 24 SLC Summary" sheetId="7" state="hidden" r:id="rId10"/>
  </sheets>
  <externalReferences>
    <externalReference r:id="rId11"/>
    <externalReference r:id="rId12"/>
  </externalReference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6" hidden="1">'Apr 25 SLC Summary'!$A$5:$O$29</definedName>
    <definedName name="_xlnm._FilterDatabase" localSheetId="7" hidden="1">'Feb 25 SLC Summary'!$A$5:$O$29</definedName>
    <definedName name="_xlnm._FilterDatabase" localSheetId="5" hidden="1">'Jul 25 SLC Summary'!$A$5:$O$29</definedName>
    <definedName name="_xlnm._FilterDatabase" localSheetId="8" hidden="1">'Nov 24 SLC Summary'!$A$5:$P$29</definedName>
    <definedName name="_xlnm._FilterDatabase" localSheetId="1" hidden="1">'Nov 25 SLC Summary'!$A$5:$O$29</definedName>
    <definedName name="_xlnm._FilterDatabase" localSheetId="2" hidden="1">'SLC Strategic Risk Register'!$A$5:$Y$32</definedName>
    <definedName name="_xlnm._FilterDatabase" localSheetId="0" hidden="1">'SLC Summary'!$A$5:$O$29</definedName>
    <definedName name="_GoBack" localSheetId="4">#REF!</definedName>
    <definedName name="_GoBack">'SLC Strategic Risk Register'!$U$29</definedName>
    <definedName name="_xlnm.Print_Area" localSheetId="6">'Apr 25 SLC Summary'!$A$1:$N$34</definedName>
    <definedName name="_xlnm.Print_Area" localSheetId="7">'Feb 25 SLC Summary'!$A$1:$N$34</definedName>
    <definedName name="_xlnm.Print_Area" localSheetId="5">'Jul 25 SLC Summary'!$A$1:$N$34</definedName>
    <definedName name="_xlnm.Print_Area" localSheetId="8">'Nov 24 SLC Summary'!$A$1:$N$34</definedName>
    <definedName name="_xlnm.Print_Area" localSheetId="1">'Nov 25 SLC Summary'!$A$1:$N$34</definedName>
    <definedName name="_xlnm.Print_Area" localSheetId="4">'SLC Risk Profile &amp; Scorin'!$A$1:$M$17</definedName>
    <definedName name="_xlnm.Print_Area" localSheetId="2">'SLC Strategic Risk Register'!$A$1:$V$33</definedName>
    <definedName name="_xlnm.Print_Area" localSheetId="0">'SLC Summary'!$A$1:$N$34</definedName>
    <definedName name="_xlnm.Print_Titles" localSheetId="2">'SLC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6" hidden="1">{#N/A,#N/A,FALSE,"Sheet5";#N/A,#N/A,FALSE,"Sheet4";#N/A,#N/A,FALSE,"Sheet2";#N/A,#N/A,FALSE,"Sheet6";#N/A,#N/A,FALSE,"Sheet7";#N/A,#N/A,FALSE,"Sheet8";#N/A,#N/A,FALSE,"Sheet9";#N/A,#N/A,FALSE,"Sheet10"}</definedName>
    <definedName name="wrn.All._.Sheets." localSheetId="7" hidden="1">{#N/A,#N/A,FALSE,"Sheet5";#N/A,#N/A,FALSE,"Sheet4";#N/A,#N/A,FALSE,"Sheet2";#N/A,#N/A,FALSE,"Sheet6";#N/A,#N/A,FALSE,"Sheet7";#N/A,#N/A,FALSE,"Sheet8";#N/A,#N/A,FALSE,"Sheet9";#N/A,#N/A,FALSE,"Sheet10"}</definedName>
    <definedName name="wrn.All._.Sheets." localSheetId="5" hidden="1">{#N/A,#N/A,FALSE,"Sheet5";#N/A,#N/A,FALSE,"Sheet4";#N/A,#N/A,FALSE,"Sheet2";#N/A,#N/A,FALSE,"Sheet6";#N/A,#N/A,FALSE,"Sheet7";#N/A,#N/A,FALSE,"Sheet8";#N/A,#N/A,FALSE,"Sheet9";#N/A,#N/A,FALSE,"Sheet10"}</definedName>
    <definedName name="wrn.All._.Sheets." localSheetId="4"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6" hidden="1">{#N/A,#N/A,FALSE,"Sheet2";#N/A,#N/A,FALSE,"Sheet4";#N/A,#N/A,FALSE,"Sheet5"}</definedName>
    <definedName name="wrn.Risk._.Analysis._.Report._.1." localSheetId="7" hidden="1">{#N/A,#N/A,FALSE,"Sheet2";#N/A,#N/A,FALSE,"Sheet4";#N/A,#N/A,FALSE,"Sheet5"}</definedName>
    <definedName name="wrn.Risk._.Analysis._.Report._.1." localSheetId="5" hidden="1">{#N/A,#N/A,FALSE,"Sheet2";#N/A,#N/A,FALSE,"Sheet4";#N/A,#N/A,FALSE,"Sheet5"}</definedName>
    <definedName name="wrn.Risk._.Analysis._.Report._.1." localSheetId="4"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T29" i="11" l="1"/>
  <c r="S29" i="11"/>
  <c r="N29" i="11"/>
  <c r="M29" i="11"/>
  <c r="L29" i="11"/>
  <c r="K29" i="11"/>
  <c r="J29" i="11"/>
  <c r="H29" i="11"/>
  <c r="G29" i="11"/>
  <c r="F29" i="11"/>
  <c r="E29" i="11"/>
  <c r="D29" i="11"/>
  <c r="T27" i="11"/>
  <c r="S27" i="11"/>
  <c r="N27" i="11"/>
  <c r="M27" i="11"/>
  <c r="L27" i="11"/>
  <c r="K27" i="11"/>
  <c r="J27" i="11"/>
  <c r="H27" i="11"/>
  <c r="G27" i="11"/>
  <c r="F27" i="11"/>
  <c r="E27" i="11"/>
  <c r="D27" i="11"/>
  <c r="T25" i="11"/>
  <c r="S25" i="11"/>
  <c r="N25" i="11"/>
  <c r="M25" i="11"/>
  <c r="L25" i="11"/>
  <c r="K25" i="11"/>
  <c r="J25" i="11"/>
  <c r="H25" i="11"/>
  <c r="G25" i="11"/>
  <c r="F25" i="11"/>
  <c r="E25" i="11"/>
  <c r="D25" i="11"/>
  <c r="V24" i="11"/>
  <c r="T23" i="11"/>
  <c r="S23" i="11"/>
  <c r="N23" i="11"/>
  <c r="M23" i="11"/>
  <c r="L23" i="11"/>
  <c r="K23" i="11"/>
  <c r="J23" i="11"/>
  <c r="H23" i="11"/>
  <c r="G23" i="11"/>
  <c r="F23" i="11"/>
  <c r="E23" i="11"/>
  <c r="D23" i="11"/>
  <c r="T22" i="11"/>
  <c r="S22" i="11"/>
  <c r="N22" i="11"/>
  <c r="M22" i="11"/>
  <c r="L22" i="11"/>
  <c r="K22" i="11"/>
  <c r="J22" i="11"/>
  <c r="H22" i="11"/>
  <c r="G22" i="11"/>
  <c r="F22" i="11"/>
  <c r="E22" i="11"/>
  <c r="D22" i="11"/>
  <c r="T20" i="11"/>
  <c r="S20" i="11"/>
  <c r="N20" i="11"/>
  <c r="M20" i="11"/>
  <c r="L20" i="11"/>
  <c r="K20" i="11"/>
  <c r="J20" i="11"/>
  <c r="H20" i="11"/>
  <c r="G20" i="11"/>
  <c r="F20" i="11"/>
  <c r="E20" i="11"/>
  <c r="D20" i="11"/>
  <c r="T19" i="11"/>
  <c r="S19" i="11"/>
  <c r="N19" i="11"/>
  <c r="M19" i="11"/>
  <c r="L19" i="11"/>
  <c r="K19" i="11"/>
  <c r="J19" i="11"/>
  <c r="H19" i="11"/>
  <c r="G19" i="11"/>
  <c r="F19" i="11"/>
  <c r="E19" i="11"/>
  <c r="D19" i="11"/>
  <c r="T18" i="11"/>
  <c r="S18" i="11"/>
  <c r="N18" i="11"/>
  <c r="M18" i="11"/>
  <c r="L18" i="11"/>
  <c r="K18" i="11"/>
  <c r="J18" i="11"/>
  <c r="H18" i="11"/>
  <c r="G18" i="11"/>
  <c r="F18" i="11"/>
  <c r="E18" i="11"/>
  <c r="D18" i="11"/>
  <c r="T16" i="11"/>
  <c r="S16" i="11"/>
  <c r="N16" i="11"/>
  <c r="M16" i="11"/>
  <c r="L16" i="11"/>
  <c r="J16" i="11"/>
  <c r="H16" i="11"/>
  <c r="G16" i="11"/>
  <c r="F16" i="11"/>
  <c r="D16" i="11"/>
  <c r="T14" i="11"/>
  <c r="S14" i="11"/>
  <c r="N14" i="11"/>
  <c r="M14" i="11"/>
  <c r="V14" i="11" s="1"/>
  <c r="L14" i="11"/>
  <c r="K14" i="11"/>
  <c r="J14" i="11"/>
  <c r="H14" i="11"/>
  <c r="G14" i="11"/>
  <c r="F14" i="11"/>
  <c r="E14" i="11"/>
  <c r="D14" i="11"/>
  <c r="T12" i="11"/>
  <c r="S12" i="11"/>
  <c r="N12" i="11"/>
  <c r="M12" i="11"/>
  <c r="L12" i="11"/>
  <c r="K12" i="11"/>
  <c r="J12" i="11"/>
  <c r="H12" i="11"/>
  <c r="G12" i="11"/>
  <c r="F12" i="11"/>
  <c r="E12" i="11"/>
  <c r="D12" i="11"/>
  <c r="T11" i="11"/>
  <c r="S11" i="11"/>
  <c r="N11" i="11"/>
  <c r="M11" i="11"/>
  <c r="L11" i="11"/>
  <c r="K11" i="11"/>
  <c r="J11" i="11"/>
  <c r="H11" i="11"/>
  <c r="G11" i="11"/>
  <c r="F11" i="11"/>
  <c r="E11" i="11"/>
  <c r="D11" i="11"/>
  <c r="T10" i="11"/>
  <c r="S10" i="11"/>
  <c r="N10" i="11"/>
  <c r="M10" i="11"/>
  <c r="L10" i="11"/>
  <c r="K10" i="11"/>
  <c r="J10" i="11"/>
  <c r="H10" i="11"/>
  <c r="G10" i="11"/>
  <c r="F10" i="11"/>
  <c r="E10" i="11"/>
  <c r="D10" i="11"/>
  <c r="T9" i="11"/>
  <c r="S9" i="11"/>
  <c r="N9" i="11"/>
  <c r="M9" i="11"/>
  <c r="L9" i="11"/>
  <c r="K9" i="11"/>
  <c r="J9" i="11"/>
  <c r="H9" i="11"/>
  <c r="G9" i="11"/>
  <c r="F9" i="11"/>
  <c r="E9" i="11"/>
  <c r="D9" i="11"/>
  <c r="T7" i="11"/>
  <c r="S7" i="11"/>
  <c r="N7" i="11"/>
  <c r="M7" i="11"/>
  <c r="L7" i="11"/>
  <c r="K7" i="11"/>
  <c r="J7" i="11"/>
  <c r="H7" i="11"/>
  <c r="G7" i="11"/>
  <c r="F7" i="11"/>
  <c r="E7" i="11"/>
  <c r="D7" i="11"/>
  <c r="O1" i="11"/>
  <c r="A1" i="11"/>
  <c r="U9" i="11" l="1"/>
  <c r="V20" i="11"/>
  <c r="U23" i="11"/>
  <c r="V23" i="11"/>
  <c r="U19" i="11"/>
  <c r="U27" i="11"/>
  <c r="U14" i="11"/>
  <c r="U10" i="11"/>
  <c r="U12" i="11"/>
  <c r="V10" i="11"/>
  <c r="V12" i="11"/>
  <c r="V25" i="11"/>
  <c r="U22" i="11"/>
  <c r="V9" i="11"/>
  <c r="U11" i="11"/>
  <c r="U18" i="11"/>
  <c r="V7" i="11"/>
  <c r="V11" i="11"/>
  <c r="V16" i="11"/>
  <c r="V18" i="11"/>
  <c r="V19" i="11"/>
  <c r="U25" i="11"/>
  <c r="U29" i="11"/>
  <c r="V22" i="11"/>
  <c r="V27" i="11"/>
  <c r="V29" i="11"/>
  <c r="U7" i="11"/>
  <c r="U16" i="11"/>
  <c r="U20" i="11"/>
  <c r="S29" i="10"/>
  <c r="R29" i="10"/>
  <c r="N29" i="10"/>
  <c r="M29" i="10"/>
  <c r="L29" i="10"/>
  <c r="K29" i="10"/>
  <c r="J29" i="10"/>
  <c r="H29" i="10"/>
  <c r="G29" i="10"/>
  <c r="F29" i="10"/>
  <c r="E29" i="10"/>
  <c r="D29" i="10"/>
  <c r="S27" i="10"/>
  <c r="R27" i="10"/>
  <c r="N27" i="10"/>
  <c r="M27" i="10"/>
  <c r="L27" i="10"/>
  <c r="K27" i="10"/>
  <c r="J27" i="10"/>
  <c r="H27" i="10"/>
  <c r="G27" i="10"/>
  <c r="F27" i="10"/>
  <c r="E27" i="10"/>
  <c r="D27" i="10"/>
  <c r="S25" i="10"/>
  <c r="R25" i="10"/>
  <c r="N25" i="10"/>
  <c r="M25" i="10"/>
  <c r="L25" i="10"/>
  <c r="K25" i="10"/>
  <c r="J25" i="10"/>
  <c r="H25" i="10"/>
  <c r="G25" i="10"/>
  <c r="F25" i="10"/>
  <c r="E25" i="10"/>
  <c r="D25" i="10"/>
  <c r="U24" i="10"/>
  <c r="S23" i="10"/>
  <c r="R23" i="10"/>
  <c r="N23" i="10"/>
  <c r="M23" i="10"/>
  <c r="L23" i="10"/>
  <c r="K23" i="10"/>
  <c r="J23" i="10"/>
  <c r="H23" i="10"/>
  <c r="G23" i="10"/>
  <c r="F23" i="10"/>
  <c r="E23" i="10"/>
  <c r="D23" i="10"/>
  <c r="S22" i="10"/>
  <c r="R22" i="10"/>
  <c r="N22" i="10"/>
  <c r="M22" i="10"/>
  <c r="L22" i="10"/>
  <c r="K22" i="10"/>
  <c r="J22" i="10"/>
  <c r="H22" i="10"/>
  <c r="G22" i="10"/>
  <c r="F22" i="10"/>
  <c r="E22" i="10"/>
  <c r="D22" i="10"/>
  <c r="S20" i="10"/>
  <c r="R20" i="10"/>
  <c r="N20" i="10"/>
  <c r="M20" i="10"/>
  <c r="L20" i="10"/>
  <c r="K20" i="10"/>
  <c r="J20" i="10"/>
  <c r="H20" i="10"/>
  <c r="G20" i="10"/>
  <c r="F20" i="10"/>
  <c r="E20" i="10"/>
  <c r="D20" i="10"/>
  <c r="S19" i="10"/>
  <c r="R19" i="10"/>
  <c r="N19" i="10"/>
  <c r="M19" i="10"/>
  <c r="L19" i="10"/>
  <c r="K19" i="10"/>
  <c r="J19" i="10"/>
  <c r="H19" i="10"/>
  <c r="G19" i="10"/>
  <c r="F19" i="10"/>
  <c r="E19" i="10"/>
  <c r="D19" i="10"/>
  <c r="S18" i="10"/>
  <c r="R18" i="10"/>
  <c r="N18" i="10"/>
  <c r="M18" i="10"/>
  <c r="L18" i="10"/>
  <c r="K18" i="10"/>
  <c r="J18" i="10"/>
  <c r="H18" i="10"/>
  <c r="G18" i="10"/>
  <c r="F18" i="10"/>
  <c r="E18" i="10"/>
  <c r="D18" i="10"/>
  <c r="S16" i="10"/>
  <c r="R16" i="10"/>
  <c r="N16" i="10"/>
  <c r="M16" i="10"/>
  <c r="L16" i="10"/>
  <c r="J16" i="10"/>
  <c r="H16" i="10"/>
  <c r="G16" i="10"/>
  <c r="F16" i="10"/>
  <c r="D16" i="10"/>
  <c r="S14" i="10"/>
  <c r="R14" i="10"/>
  <c r="N14" i="10"/>
  <c r="M14" i="10"/>
  <c r="U14" i="10" s="1"/>
  <c r="L14" i="10"/>
  <c r="K14" i="10"/>
  <c r="J14" i="10"/>
  <c r="H14" i="10"/>
  <c r="G14" i="10"/>
  <c r="F14" i="10"/>
  <c r="E14" i="10"/>
  <c r="D14" i="10"/>
  <c r="S12" i="10"/>
  <c r="R12" i="10"/>
  <c r="N12" i="10"/>
  <c r="M12" i="10"/>
  <c r="L12" i="10"/>
  <c r="K12" i="10"/>
  <c r="J12" i="10"/>
  <c r="H12" i="10"/>
  <c r="G12" i="10"/>
  <c r="F12" i="10"/>
  <c r="E12" i="10"/>
  <c r="D12" i="10"/>
  <c r="S11" i="10"/>
  <c r="R11" i="10"/>
  <c r="N11" i="10"/>
  <c r="M11" i="10"/>
  <c r="L11" i="10"/>
  <c r="K11" i="10"/>
  <c r="J11" i="10"/>
  <c r="H11" i="10"/>
  <c r="G11" i="10"/>
  <c r="F11" i="10"/>
  <c r="E11" i="10"/>
  <c r="D11" i="10"/>
  <c r="S10" i="10"/>
  <c r="R10" i="10"/>
  <c r="N10" i="10"/>
  <c r="M10" i="10"/>
  <c r="L10" i="10"/>
  <c r="K10" i="10"/>
  <c r="J10" i="10"/>
  <c r="H10" i="10"/>
  <c r="G10" i="10"/>
  <c r="F10" i="10"/>
  <c r="E10" i="10"/>
  <c r="D10" i="10"/>
  <c r="S9" i="10"/>
  <c r="R9" i="10"/>
  <c r="N9" i="10"/>
  <c r="M9" i="10"/>
  <c r="L9" i="10"/>
  <c r="K9" i="10"/>
  <c r="J9" i="10"/>
  <c r="H9" i="10"/>
  <c r="G9" i="10"/>
  <c r="F9" i="10"/>
  <c r="E9" i="10"/>
  <c r="D9" i="10"/>
  <c r="S7" i="10"/>
  <c r="R7" i="10"/>
  <c r="N7" i="10"/>
  <c r="M7" i="10"/>
  <c r="L7" i="10"/>
  <c r="K7" i="10"/>
  <c r="J7" i="10"/>
  <c r="H7" i="10"/>
  <c r="G7" i="10"/>
  <c r="F7" i="10"/>
  <c r="E7" i="10"/>
  <c r="D7" i="10"/>
  <c r="O1" i="10"/>
  <c r="A1" i="10"/>
  <c r="U20" i="10" l="1"/>
  <c r="T22" i="10"/>
  <c r="U22" i="10"/>
  <c r="T23" i="10"/>
  <c r="U23" i="10"/>
  <c r="T27" i="10"/>
  <c r="U10" i="10"/>
  <c r="T29" i="10"/>
  <c r="U11" i="10"/>
  <c r="T11" i="10"/>
  <c r="U25" i="10"/>
  <c r="U27" i="10"/>
  <c r="U29" i="10"/>
  <c r="T7" i="10"/>
  <c r="T9" i="10"/>
  <c r="T10" i="10"/>
  <c r="T19" i="10"/>
  <c r="T20" i="10"/>
  <c r="T16" i="10"/>
  <c r="T25" i="10"/>
  <c r="T12" i="10"/>
  <c r="U12" i="10"/>
  <c r="T14" i="10"/>
  <c r="U7" i="10"/>
  <c r="U9" i="10"/>
  <c r="U19" i="10"/>
  <c r="T18" i="10"/>
  <c r="U18" i="10"/>
  <c r="U16" i="10"/>
  <c r="K27" i="9" l="1"/>
  <c r="G22" i="9"/>
  <c r="G18" i="9"/>
  <c r="G16" i="9"/>
  <c r="G20" i="9"/>
  <c r="K29" i="9"/>
  <c r="E29" i="9"/>
  <c r="D29" i="9"/>
  <c r="M27" i="9"/>
  <c r="E27" i="9"/>
  <c r="D27" i="9"/>
  <c r="K25" i="9"/>
  <c r="E25" i="9"/>
  <c r="D25" i="9"/>
  <c r="K23" i="9"/>
  <c r="J23" i="9"/>
  <c r="G23" i="9"/>
  <c r="E23" i="9"/>
  <c r="D23" i="9"/>
  <c r="K22" i="9"/>
  <c r="E22" i="9"/>
  <c r="D22" i="9"/>
  <c r="K20" i="9"/>
  <c r="E20" i="9"/>
  <c r="D20" i="9"/>
  <c r="K19" i="9"/>
  <c r="E19" i="9"/>
  <c r="D19" i="9"/>
  <c r="K18" i="9"/>
  <c r="E18" i="9"/>
  <c r="D18" i="9"/>
  <c r="D16" i="9"/>
  <c r="K14" i="9"/>
  <c r="J14" i="9"/>
  <c r="E14" i="9"/>
  <c r="D14" i="9"/>
  <c r="K12" i="9"/>
  <c r="E12" i="9"/>
  <c r="D12" i="9"/>
  <c r="K11" i="9"/>
  <c r="J11" i="9"/>
  <c r="E11" i="9"/>
  <c r="D11" i="9"/>
  <c r="K10" i="9"/>
  <c r="E10" i="9"/>
  <c r="D10" i="9"/>
  <c r="K9" i="9"/>
  <c r="E9" i="9"/>
  <c r="D9" i="9"/>
  <c r="K7" i="9"/>
  <c r="E7" i="9"/>
  <c r="D7" i="9"/>
  <c r="O1" i="9"/>
  <c r="A1" i="9"/>
  <c r="U24" i="9"/>
  <c r="K29" i="8" l="1"/>
  <c r="E29" i="8"/>
  <c r="D29" i="8"/>
  <c r="K27" i="8"/>
  <c r="E27" i="8"/>
  <c r="D27" i="8"/>
  <c r="K25" i="8"/>
  <c r="E25" i="8"/>
  <c r="D25" i="8"/>
  <c r="T24" i="8"/>
  <c r="K23" i="8"/>
  <c r="J23" i="8"/>
  <c r="E23" i="8"/>
  <c r="D23" i="8"/>
  <c r="K22" i="8"/>
  <c r="E22" i="8"/>
  <c r="D22" i="8"/>
  <c r="K20" i="8"/>
  <c r="E20" i="8"/>
  <c r="D20" i="8"/>
  <c r="K19" i="8"/>
  <c r="E19" i="8"/>
  <c r="D19" i="8"/>
  <c r="K18" i="8"/>
  <c r="E18" i="8"/>
  <c r="D18" i="8"/>
  <c r="D16" i="8"/>
  <c r="K14" i="8"/>
  <c r="E14" i="8"/>
  <c r="D14" i="8"/>
  <c r="K12" i="8"/>
  <c r="E12" i="8"/>
  <c r="D12" i="8"/>
  <c r="K11" i="8"/>
  <c r="E11" i="8"/>
  <c r="D11" i="8"/>
  <c r="K10" i="8"/>
  <c r="E10" i="8"/>
  <c r="D10" i="8"/>
  <c r="K9" i="8"/>
  <c r="E9" i="8"/>
  <c r="D9" i="8"/>
  <c r="K7" i="8"/>
  <c r="E7" i="8"/>
  <c r="D7" i="8"/>
  <c r="O1" i="8"/>
  <c r="A1" i="8"/>
  <c r="J14" i="8"/>
  <c r="J11" i="8"/>
  <c r="J7" i="8" l="1"/>
  <c r="J7" i="9"/>
  <c r="J29" i="8"/>
  <c r="J29" i="9"/>
  <c r="J27" i="8"/>
  <c r="J27" i="9"/>
  <c r="J16" i="8"/>
  <c r="J16" i="9"/>
  <c r="J9" i="8"/>
  <c r="J9" i="9"/>
  <c r="J10" i="8"/>
  <c r="J10" i="9"/>
  <c r="J12" i="8"/>
  <c r="J12" i="9"/>
  <c r="J18" i="8"/>
  <c r="J18" i="9"/>
  <c r="J25" i="8"/>
  <c r="J25" i="9"/>
  <c r="J19" i="8"/>
  <c r="J19" i="9"/>
  <c r="J20" i="8"/>
  <c r="J20" i="9"/>
  <c r="J22" i="8"/>
  <c r="J22" i="9"/>
  <c r="L11" i="9"/>
  <c r="F19" i="9"/>
  <c r="G19" i="9" s="1"/>
  <c r="F11" i="9"/>
  <c r="G11" i="9" s="1"/>
  <c r="L20" i="9"/>
  <c r="F20" i="9"/>
  <c r="F20" i="8" l="1"/>
  <c r="R20" i="9" s="1"/>
  <c r="T20" i="9" s="1"/>
  <c r="F19" i="8"/>
  <c r="R19" i="9" s="1"/>
  <c r="T19" i="9" s="1"/>
  <c r="L20" i="8"/>
  <c r="S20" i="9" s="1"/>
  <c r="L11" i="8"/>
  <c r="S11" i="9" s="1"/>
  <c r="F11" i="8"/>
  <c r="R11" i="9" s="1"/>
  <c r="T11" i="9" s="1"/>
  <c r="F29" i="9"/>
  <c r="G29" i="9" s="1"/>
  <c r="F7" i="9"/>
  <c r="G7" i="9" s="1"/>
  <c r="L19" i="9"/>
  <c r="L23" i="9"/>
  <c r="L16" i="9"/>
  <c r="L29" i="8" l="1"/>
  <c r="S29" i="9" s="1"/>
  <c r="L29" i="9"/>
  <c r="L16" i="8"/>
  <c r="S16" i="9" s="1"/>
  <c r="R11" i="8"/>
  <c r="L23" i="8"/>
  <c r="S23" i="9" s="1"/>
  <c r="F7" i="8"/>
  <c r="R7" i="9" s="1"/>
  <c r="T7" i="9" s="1"/>
  <c r="Q19" i="8"/>
  <c r="L19" i="8"/>
  <c r="S19" i="9" s="1"/>
  <c r="M20" i="9"/>
  <c r="U20" i="9" s="1"/>
  <c r="R20" i="8"/>
  <c r="F29" i="8"/>
  <c r="R29" i="9" s="1"/>
  <c r="T29" i="9" s="1"/>
  <c r="Q11" i="8"/>
  <c r="Q20" i="8"/>
  <c r="L14" i="9"/>
  <c r="F14" i="9"/>
  <c r="G14" i="9" s="1"/>
  <c r="F23" i="9"/>
  <c r="F25" i="9"/>
  <c r="G25" i="9" s="1"/>
  <c r="L22" i="9"/>
  <c r="L7" i="9"/>
  <c r="L27" i="9"/>
  <c r="F27" i="9"/>
  <c r="G27" i="9" s="1"/>
  <c r="F12" i="9"/>
  <c r="G12" i="9" s="1"/>
  <c r="F18" i="9"/>
  <c r="L10" i="9"/>
  <c r="F10" i="9"/>
  <c r="G10" i="9" s="1"/>
  <c r="L9" i="9"/>
  <c r="F9" i="9"/>
  <c r="G9" i="9" s="1"/>
  <c r="R29" i="8" l="1"/>
  <c r="R16" i="8"/>
  <c r="H11" i="9"/>
  <c r="F22" i="8"/>
  <c r="R22" i="9" s="1"/>
  <c r="T22" i="9" s="1"/>
  <c r="F22" i="9"/>
  <c r="F16" i="8"/>
  <c r="R16" i="9" s="1"/>
  <c r="T16" i="9" s="1"/>
  <c r="F16" i="9"/>
  <c r="L18" i="9"/>
  <c r="L25" i="8"/>
  <c r="S25" i="9" s="1"/>
  <c r="L25" i="9"/>
  <c r="L12" i="8"/>
  <c r="S12" i="9" s="1"/>
  <c r="M11" i="9"/>
  <c r="U11" i="9" s="1"/>
  <c r="M29" i="9"/>
  <c r="U29" i="9" s="1"/>
  <c r="M16" i="9"/>
  <c r="U16" i="9" s="1"/>
  <c r="L27" i="8"/>
  <c r="S27" i="9" s="1"/>
  <c r="U27" i="9" s="1"/>
  <c r="L9" i="8"/>
  <c r="S9" i="9" s="1"/>
  <c r="L7" i="8"/>
  <c r="S7" i="9" s="1"/>
  <c r="L14" i="8"/>
  <c r="R14" i="8" s="1"/>
  <c r="Q29" i="8"/>
  <c r="L22" i="8"/>
  <c r="S22" i="9" s="1"/>
  <c r="G19" i="8"/>
  <c r="S19" i="8" s="1"/>
  <c r="R9" i="8"/>
  <c r="F10" i="8"/>
  <c r="R10" i="9" s="1"/>
  <c r="T10" i="9" s="1"/>
  <c r="F18" i="8"/>
  <c r="R18" i="9" s="1"/>
  <c r="T18" i="9" s="1"/>
  <c r="F25" i="8"/>
  <c r="R25" i="9" s="1"/>
  <c r="T25" i="9" s="1"/>
  <c r="F14" i="8"/>
  <c r="G20" i="8"/>
  <c r="S20" i="8" s="1"/>
  <c r="Q7" i="8"/>
  <c r="M29" i="8"/>
  <c r="M20" i="8"/>
  <c r="T20" i="8" s="1"/>
  <c r="R23" i="8"/>
  <c r="M23" i="9"/>
  <c r="U23" i="9" s="1"/>
  <c r="M7" i="9"/>
  <c r="M14" i="9"/>
  <c r="G11" i="8"/>
  <c r="S11" i="8" s="1"/>
  <c r="R19" i="8"/>
  <c r="M19" i="9"/>
  <c r="U19" i="9" s="1"/>
  <c r="L10" i="8"/>
  <c r="S10" i="9" s="1"/>
  <c r="L18" i="8"/>
  <c r="S18" i="9" s="1"/>
  <c r="F9" i="8"/>
  <c r="R9" i="9" s="1"/>
  <c r="T9" i="9" s="1"/>
  <c r="F12" i="8"/>
  <c r="R12" i="9" s="1"/>
  <c r="T12" i="9" s="1"/>
  <c r="F27" i="8"/>
  <c r="R27" i="9" s="1"/>
  <c r="T27" i="9" s="1"/>
  <c r="F23" i="8"/>
  <c r="R23" i="9" s="1"/>
  <c r="T23" i="9" s="1"/>
  <c r="M11" i="8"/>
  <c r="T11" i="8" s="1"/>
  <c r="M16" i="8"/>
  <c r="H11" i="8"/>
  <c r="T16" i="8" l="1"/>
  <c r="T29" i="8"/>
  <c r="R7" i="8"/>
  <c r="H19" i="9"/>
  <c r="N7" i="9"/>
  <c r="H20" i="9"/>
  <c r="H22" i="9"/>
  <c r="N20" i="9"/>
  <c r="H16" i="9"/>
  <c r="N27" i="9"/>
  <c r="N16" i="9"/>
  <c r="N29" i="9"/>
  <c r="N11" i="9"/>
  <c r="Q22" i="8"/>
  <c r="Q16" i="8"/>
  <c r="R25" i="8"/>
  <c r="U7" i="9"/>
  <c r="S14" i="9"/>
  <c r="U14" i="9" s="1"/>
  <c r="R14" i="9"/>
  <c r="T14" i="9" s="1"/>
  <c r="R27" i="8"/>
  <c r="R12" i="8"/>
  <c r="N16" i="8"/>
  <c r="N11" i="8"/>
  <c r="N29" i="8"/>
  <c r="M9" i="9"/>
  <c r="U9" i="9" s="1"/>
  <c r="M25" i="9"/>
  <c r="U25" i="9" s="1"/>
  <c r="M12" i="9"/>
  <c r="U12" i="9" s="1"/>
  <c r="R10" i="8"/>
  <c r="M10" i="9"/>
  <c r="U10" i="9" s="1"/>
  <c r="M14" i="8"/>
  <c r="T14" i="8" s="1"/>
  <c r="M19" i="8"/>
  <c r="T19" i="8" s="1"/>
  <c r="G16" i="8"/>
  <c r="Q23" i="8"/>
  <c r="M9" i="8"/>
  <c r="T9" i="8" s="1"/>
  <c r="Q9" i="8"/>
  <c r="H19" i="8"/>
  <c r="Q27" i="8"/>
  <c r="M23" i="8"/>
  <c r="T23" i="8" s="1"/>
  <c r="Q25" i="8"/>
  <c r="G7" i="8"/>
  <c r="S7" i="8" s="1"/>
  <c r="Q12" i="8"/>
  <c r="M25" i="8"/>
  <c r="N20" i="8"/>
  <c r="H20" i="8"/>
  <c r="M27" i="8"/>
  <c r="G22" i="8"/>
  <c r="M7" i="8"/>
  <c r="T7" i="8" s="1"/>
  <c r="Q18" i="8"/>
  <c r="R18" i="8"/>
  <c r="M18" i="9"/>
  <c r="U18" i="9" s="1"/>
  <c r="Q14" i="8"/>
  <c r="M12" i="8"/>
  <c r="Q10" i="8"/>
  <c r="R22" i="8"/>
  <c r="M22" i="9"/>
  <c r="U22" i="9" s="1"/>
  <c r="G29" i="8"/>
  <c r="S29" i="8" s="1"/>
  <c r="N27" i="8"/>
  <c r="H16" i="8"/>
  <c r="H22" i="8"/>
  <c r="N7" i="8"/>
  <c r="N12" i="9" l="1"/>
  <c r="H29" i="9"/>
  <c r="N23" i="9"/>
  <c r="N25" i="9"/>
  <c r="N19" i="9"/>
  <c r="N9" i="9"/>
  <c r="H7" i="9"/>
  <c r="S22" i="8"/>
  <c r="S16" i="8"/>
  <c r="T25" i="8"/>
  <c r="T27" i="8"/>
  <c r="T12" i="8"/>
  <c r="N25" i="8"/>
  <c r="N12" i="8"/>
  <c r="N9" i="8"/>
  <c r="N14" i="9"/>
  <c r="G18" i="8"/>
  <c r="S18" i="8" s="1"/>
  <c r="N23" i="8"/>
  <c r="G9" i="8"/>
  <c r="S9" i="8" s="1"/>
  <c r="N19" i="8"/>
  <c r="G14" i="8"/>
  <c r="S14" i="8" s="1"/>
  <c r="N14" i="8"/>
  <c r="G10" i="8"/>
  <c r="S10" i="8" s="1"/>
  <c r="M22" i="8"/>
  <c r="T22" i="8" s="1"/>
  <c r="H7" i="8"/>
  <c r="M18" i="8"/>
  <c r="T18" i="8" s="1"/>
  <c r="G27" i="8"/>
  <c r="S27" i="8" s="1"/>
  <c r="G23" i="8"/>
  <c r="S23" i="8" s="1"/>
  <c r="H29" i="8"/>
  <c r="G25" i="8"/>
  <c r="S25" i="8" s="1"/>
  <c r="G12" i="8"/>
  <c r="S12" i="8" s="1"/>
  <c r="M10" i="8"/>
  <c r="T10" i="8" s="1"/>
  <c r="H10" i="9" l="1"/>
  <c r="H12" i="9"/>
  <c r="H18" i="9"/>
  <c r="H27" i="9"/>
  <c r="N18" i="9"/>
  <c r="H14" i="9"/>
  <c r="H25" i="9"/>
  <c r="N22" i="9"/>
  <c r="H9" i="9"/>
  <c r="H23" i="9"/>
  <c r="N10" i="9"/>
  <c r="H14" i="8"/>
  <c r="H12" i="8"/>
  <c r="H18" i="8"/>
  <c r="H23" i="8"/>
  <c r="H25" i="8"/>
  <c r="N22" i="8"/>
  <c r="N10" i="8"/>
  <c r="H9" i="8"/>
  <c r="H27" i="8"/>
  <c r="N18" i="8"/>
  <c r="H10" i="8"/>
</calcChain>
</file>

<file path=xl/sharedStrings.xml><?xml version="1.0" encoding="utf-8"?>
<sst xmlns="http://schemas.openxmlformats.org/spreadsheetml/2006/main" count="1334" uniqueCount="358">
  <si>
    <t>Dated reviewed by Risk Management Group</t>
  </si>
  <si>
    <t>Summary Schedule</t>
  </si>
  <si>
    <t>Dated reviewed by SLT</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</si>
  <si>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</si>
  <si>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</si>
  <si>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</si>
  <si>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</si>
  <si>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</si>
  <si>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</si>
  <si>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</si>
  <si>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</si>
  <si>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</si>
  <si>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</si>
  <si>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</si>
  <si>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</si>
  <si>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</si>
  <si>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 xml:space="preserve">Risk Owner </t>
  </si>
  <si>
    <t>Risk Oversight</t>
  </si>
  <si>
    <t>Risk Appetite Category</t>
  </si>
  <si>
    <t>Risk Appetite</t>
  </si>
  <si>
    <t xml:space="preserve">Nov previous risk score </t>
  </si>
  <si>
    <t>Nov post-mit score</t>
  </si>
  <si>
    <t>Edit Check!</t>
  </si>
  <si>
    <t>Data / Info Management</t>
  </si>
  <si>
    <t>That there is a theft of, or damage to, Management Information System (incl. cyber-crime)</t>
  </si>
  <si>
    <t>2,3</t>
  </si>
  <si>
    <t>Information</t>
  </si>
  <si>
    <t>Cautious</t>
  </si>
  <si>
    <t>Finance</t>
  </si>
  <si>
    <t>That the College cannot maintain financial stability</t>
  </si>
  <si>
    <t>Financial</t>
  </si>
  <si>
    <t xml:space="preserve">That there is a failure of financial controls                                                                                                  </t>
  </si>
  <si>
    <t>That there is failure to meet Credit target and /or failure to retain major public and private contracts.</t>
  </si>
  <si>
    <t>1,2,3</t>
  </si>
  <si>
    <t xml:space="preserve">That there are insufficient funds for capital project and maintenance requirements  </t>
  </si>
  <si>
    <t>1,3</t>
  </si>
  <si>
    <t>Governance</t>
  </si>
  <si>
    <t>That there is a failure of Corporate Governance arrangements</t>
  </si>
  <si>
    <t>Minimal</t>
  </si>
  <si>
    <t>Health and Safety</t>
  </si>
  <si>
    <t>That there is a failure to meet statutory and legislative health and safety.</t>
  </si>
  <si>
    <t>Legal/Compliance</t>
  </si>
  <si>
    <t xml:space="preserve">That there is a failure to safeguard the health and wellbeing of staff and students. </t>
  </si>
  <si>
    <t>That the College is not on track to meet the Scottish Government net zero sustainability priorities.</t>
  </si>
  <si>
    <t>Operations</t>
  </si>
  <si>
    <t>That there is a failure to achieve  high standards of learning and teaching and assessment.</t>
  </si>
  <si>
    <t>1,2</t>
  </si>
  <si>
    <t>Open</t>
  </si>
  <si>
    <t xml:space="preserve">That the College cannot  provide a robust learner experience supporting them onto positive destinations. </t>
  </si>
  <si>
    <t>People</t>
  </si>
  <si>
    <t xml:space="preserve">That there is a failure to provide an engaging and effective employee journey. </t>
  </si>
  <si>
    <t>Eager</t>
  </si>
  <si>
    <t>Property</t>
  </si>
  <si>
    <t>That there is business interruption due to major disaster, IT failure etc</t>
  </si>
  <si>
    <t>Strategy</t>
  </si>
  <si>
    <t>That there is a reputational risk to the College.</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</si>
  <si>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</si>
  <si>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</si>
  <si>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</si>
  <si>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</si>
  <si>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</si>
  <si>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</si>
  <si>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</si>
  <si>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</si>
  <si>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</si>
  <si>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</si>
  <si>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</si>
  <si>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</si>
  <si>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</si>
  <si>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</si>
  <si>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Strategic Risk Register</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</si>
  <si>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</si>
  <si>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</si>
  <si>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</si>
  <si>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</si>
  <si>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</si>
  <si>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</si>
  <si>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</si>
  <si>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</si>
  <si>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</si>
  <si>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</si>
  <si>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</si>
  <si>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</si>
  <si>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impact (1-5) 
DO NOT EDIT</t>
  </si>
  <si>
    <t>Post-mitigation probability (1-5)</t>
  </si>
  <si>
    <t xml:space="preserve">Progress To Green: Key Actions </t>
  </si>
  <si>
    <t>Comments</t>
  </si>
  <si>
    <t>Risk Category</t>
  </si>
  <si>
    <t>AI Risk Assessment</t>
  </si>
  <si>
    <t>2.1, 2.5, 2.6, 3.5, 3.6</t>
  </si>
  <si>
    <t xml:space="preserve">Impacts on the college's ability to provide a service to its users as well as potential financial and performance impacts. </t>
  </si>
  <si>
    <t>Head of Digital</t>
  </si>
  <si>
    <t>VP - Finance, Resources &amp; Sustainability</t>
  </si>
  <si>
    <t>3.1, 3.5, 3.6</t>
  </si>
  <si>
    <t>That the College would not be able to meet its financial obligations and /or that investment in student activity could not be maintained to an appropriate level.</t>
  </si>
  <si>
    <t>Head of Finance</t>
  </si>
  <si>
    <t>3.1, 3.2 3.5, 3.6</t>
  </si>
  <si>
    <t>Insufficient or incorrect information available to senior management and the Board of Management; potential for fraud.</t>
  </si>
  <si>
    <t>Head of Finance
Head of People Services</t>
  </si>
  <si>
    <t>1.6, 2.2, 2.4</t>
  </si>
  <si>
    <t>Head of Curriculum
Head of Digital</t>
  </si>
  <si>
    <t>VP for Student Experience and Innovation</t>
  </si>
  <si>
    <t>2.1, 2.2, 2.6, 3.5</t>
  </si>
  <si>
    <t>Head of Finance
Head of Facilities</t>
  </si>
  <si>
    <t>3.1, 3.2, 3.4, 3.5, 3.6</t>
  </si>
  <si>
    <t>That the College would fail in its duties as a public body and charity to adhere to statutory expectations. Risk to business delivery; risk to reputation;  risk to strong governance ensuing impact on operational delivery.</t>
  </si>
  <si>
    <t xml:space="preserve">Governance &amp; Compliance Professional </t>
  </si>
  <si>
    <t>Principal</t>
  </si>
  <si>
    <t>1.1, 1.2, 1.3, 1.4, 2.1, 3.1, 3.3</t>
  </si>
  <si>
    <t>That there is a failure to meet statutory and legislative health and safety</t>
  </si>
  <si>
    <t xml:space="preserve">Impacts on safety of all employees and students leading to serious injury or death. Unable to protect our most vulnerable students. </t>
  </si>
  <si>
    <t>Annually &amp; Ongoing
Continue to review and update H&amp;S Policies as required.</t>
  </si>
  <si>
    <t>Head of People Services
Head of Facilities</t>
  </si>
  <si>
    <t>2.1, 2.5, 3.4, 3.6</t>
  </si>
  <si>
    <t>That there is a breach of legislation and associated regulations (incl. HR, Quality, Finance, GDPR)</t>
  </si>
  <si>
    <t xml:space="preserve">Breach or leak of sensitive data impacting on college reputation. </t>
  </si>
  <si>
    <t>Head of Digital
Head of Finance
Head of People Services
Head of Facilities
Head of Quality</t>
  </si>
  <si>
    <t>2.1, 2.3, 2.5, 2.7, 3.1, 3.2, 3.4, 3.6 / Aim 1</t>
  </si>
  <si>
    <t>Head of Student Services
Head of People Services</t>
  </si>
  <si>
    <t>2.6, 2.7, 3.1, 3.2, 3.4, 3.5, 3.6</t>
  </si>
  <si>
    <t>Head of Facilities
Head of Curriculum</t>
  </si>
  <si>
    <t>1.1, 1.2, 1.3, 1.4, 1.5, 1.6, 1.7, 2.3</t>
  </si>
  <si>
    <t>That there is a failure to achieve  high standards of learning, teaching and assessment.</t>
  </si>
  <si>
    <t>Head of Curriculum</t>
  </si>
  <si>
    <t>1.1, 1.2, 1.3, 1.4, 1.5, 1.6, 1.7, 2.5, 2.6, 2.7, 3.1, 3.3</t>
  </si>
  <si>
    <t xml:space="preserve">That the College cannot  provide a robust learner experience supporting them onto their positive destinations. </t>
  </si>
  <si>
    <t>Head of Quality and Learning and Teaching Innovation</t>
  </si>
  <si>
    <t>2.1, 2.3, 2.6, 3.1, 3.3, 3.4</t>
  </si>
  <si>
    <t xml:space="preserve">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The College now has We Invest in Well Being Platinum. 
New integrated HR &amp; Payroll system on track to be implemented in 2023. Pension reporting streamlined. 
More resilence in HR team with regards to learning how to do payroll.
Wider HR team now trained to administer payroll.   </t>
  </si>
  <si>
    <t>Head of People Services</t>
  </si>
  <si>
    <t>2.3, 3.2, 3.3</t>
  </si>
  <si>
    <t xml:space="preserve">•That potential students, staff or Board members are deterred from enrolling / joining the College.
•That the College suffers financial loss from a decrease in activity or loss of access to potential income streams.
</t>
  </si>
  <si>
    <t xml:space="preserve">•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
-Updated social media policy
-"Good news" stories shared and positive messaging.
-Good liaison with external stakeholders
-Comms plan developed to support with any negative press
-Quality Assurance policies and procedures in place to support compliance, maintain the SQA Devolved Authority Status, and the approval to deliver a range of Awarding Body provision and qualifications. 
-Robust self-evaluation and Action Planning
OFAM meetings on a quarterly basis, demonstrate robust goverance. </t>
  </si>
  <si>
    <t xml:space="preserve">Effective Comms plan in place 
Positive Engagement with Trade Unions to support employee relations
Employee engagement framework 
Social Media Guidelines now in place 
Annual Awarding Body Internal Systems Verification activity.
Positive External Effectiveness Review completed
OFAM meetings on a quarterly basis, demonstrate robust goverance. 
</t>
  </si>
  <si>
    <t xml:space="preserve">All Heads of Department
</t>
  </si>
  <si>
    <t>SLC Board Risk Appetite</t>
  </si>
  <si>
    <t>Dated reviewed by RMG</t>
  </si>
  <si>
    <t>Risk Appetite Rating</t>
  </si>
  <si>
    <t>Count</t>
  </si>
  <si>
    <t>Summary</t>
  </si>
  <si>
    <t>Aug 2025</t>
  </si>
  <si>
    <t>Averse</t>
  </si>
  <si>
    <t>Next date of review (Exp. not actual)</t>
  </si>
  <si>
    <t>Current Rating</t>
  </si>
  <si>
    <t>Average Risk Score from RR</t>
  </si>
  <si>
    <t>Risk Numbers</t>
  </si>
  <si>
    <t>Balanced</t>
  </si>
  <si>
    <t xml:space="preserve">Guiding principles or rules in place that are receptive to considered risk taking in organisational actions and the pursuit of priorities.  Organisational strategy is refreshed at 2-3 year intervals   </t>
  </si>
  <si>
    <t xml:space="preserve">Innovation supported, with clear demonstration of benefit / improvement in management control. Responsibility for noncritical decisions may be devolved. </t>
  </si>
  <si>
    <t>9, 12</t>
  </si>
  <si>
    <t>Want to be reasonably sure we would win any challenge.</t>
  </si>
  <si>
    <t>4, 6, 11, 15</t>
  </si>
  <si>
    <t xml:space="preserve">Recommendation to follow strict policies for purchase, rental, disposal, construction, and refurbishment that ensures producing good value for money. </t>
  </si>
  <si>
    <t>Seek safe delivery options with little residual financial loss only if it could yield upside opportunities.</t>
  </si>
  <si>
    <t>1, 2, 3, 5</t>
  </si>
  <si>
    <t>Commercial</t>
  </si>
  <si>
    <t xml:space="preserve">Innovation supported, with demonstration of benefit / improvement in service delivery. Responsibility for non-critical decisions may be devolved. </t>
  </si>
  <si>
    <t>Category not used</t>
  </si>
  <si>
    <t>n/a</t>
  </si>
  <si>
    <t>Technology</t>
  </si>
  <si>
    <t>Systems / technology developments considered to enable improved delivery. Agile principles may be followed.</t>
  </si>
  <si>
    <t>Accept need for operational effectiveness with risk mitigated through careful management limiting distribution</t>
  </si>
  <si>
    <t>Security</t>
  </si>
  <si>
    <t>Limited security risks accepted to support business need, with appropriate checks and balances in place: • Adherence to FCDO travel restrictions • Vetting levels may flex within teams, as required • Controls managing staff and limiting visitor access to information, assets and estate. • Staff personal devices may be used for limited official tasks with appropriate permissions.</t>
  </si>
  <si>
    <t>Project/Programme</t>
  </si>
  <si>
    <t>Innovation supported, with demonstration of commensurate improvements in management control. Responsibility for noncritical decisions may be devolved. Plans aligned with functional standards and organisational governance</t>
  </si>
  <si>
    <t>Reputational</t>
  </si>
  <si>
    <t xml:space="preserve">Appetite for risk taking limited to those events where there is little chance of any significant repercussion for the organisation. </t>
  </si>
  <si>
    <t xml:space="preserve">Willing to consider low risk actions which support delivery of priorities and objectives.  Processes, and oversight / monitoring arrangements enable limited risk taking. Organisational controls maximise fraud prevention, detection and deterrence through robust controls and sanctions. </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</si>
  <si>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</si>
  <si>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</si>
  <si>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</si>
  <si>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</si>
  <si>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</si>
  <si>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</si>
  <si>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</si>
  <si>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</si>
  <si>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</si>
  <si>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</si>
  <si>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</si>
  <si>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</si>
  <si>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</si>
  <si>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</si>
  <si>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</si>
  <si>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</si>
  <si>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</si>
  <si>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</si>
  <si>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</si>
  <si>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</si>
  <si>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</si>
  <si>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</si>
  <si>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</si>
  <si>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</si>
  <si>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</si>
  <si>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</si>
  <si>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</si>
  <si>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</si>
  <si>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</si>
  <si>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</si>
  <si>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</si>
  <si>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</si>
  <si>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</si>
  <si>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</si>
  <si>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</si>
  <si>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</si>
  <si>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</si>
  <si>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</si>
  <si>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</si>
  <si>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</si>
  <si>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</si>
  <si>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</si>
  <si>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</si>
  <si>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</si>
  <si>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</si>
  <si>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</si>
  <si>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</si>
  <si>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</si>
  <si>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</si>
  <si>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</si>
  <si>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</si>
  <si>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</si>
  <si>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</si>
  <si>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</si>
  <si>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</si>
  <si>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</si>
  <si>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</si>
  <si>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</si>
  <si>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Rating</t>
  </si>
  <si>
    <t>Comment</t>
  </si>
  <si>
    <t>Green</t>
  </si>
  <si>
    <t>Entrepreneurial</t>
  </si>
  <si>
    <t>Cyber security/Data protection</t>
  </si>
  <si>
    <t xml:space="preserve">Cannot hold reserves </t>
  </si>
  <si>
    <t>Compliance is mandatory</t>
  </si>
  <si>
    <t>Amber</t>
  </si>
  <si>
    <t xml:space="preserve">Strict compliance </t>
  </si>
  <si>
    <t>Learning Teaching &amp; Student Exp. (Operations)</t>
  </si>
  <si>
    <t xml:space="preserve">To meet challenge </t>
  </si>
  <si>
    <t>People come first</t>
  </si>
  <si>
    <t>Diversify</t>
  </si>
  <si>
    <t>Consistent with Code</t>
  </si>
  <si>
    <t>Red</t>
  </si>
  <si>
    <t>Head of MIS</t>
  </si>
  <si>
    <t>Head of Finance
Head of HR</t>
  </si>
  <si>
    <t>VP for Learning &amp; Teaching</t>
  </si>
  <si>
    <t>Head of HR
Head of Facilities</t>
  </si>
  <si>
    <t>Head of MIS
Head of HR
Head of Facilities
Quality</t>
  </si>
  <si>
    <t>Head of Student Services
Head of HR</t>
  </si>
  <si>
    <t>Quality</t>
  </si>
  <si>
    <t>Head of HR</t>
  </si>
  <si>
    <t>May 2025</t>
  </si>
  <si>
    <t>Risk Owner</t>
  </si>
  <si>
    <t>VP for Finance, Estates and Sustainability</t>
  </si>
  <si>
    <t>Governance Professional</t>
  </si>
  <si>
    <t>Health and Saftey</t>
  </si>
  <si>
    <t>Head of Estates</t>
  </si>
  <si>
    <t>Executive Team</t>
  </si>
  <si>
    <t xml:space="preserve">That the College cannot  provide a robust learner experience supporting them onto their postivie destinations. </t>
  </si>
  <si>
    <t>February 2025</t>
  </si>
  <si>
    <t xml:space="preserve">That there is a failure to meet statutory and legislative health and safety as well as safeguarding  requirements. </t>
  </si>
  <si>
    <t>That there is a breach of legislation and associated regulations (incl. GDPR)</t>
  </si>
  <si>
    <t>That the College is not on track to meet the Scottish Government net zero targets.</t>
  </si>
  <si>
    <t>That there is a failure to achieve  high standards of learning and teaching.</t>
  </si>
  <si>
    <t xml:space="preserve">That the College cannot  provide a robust learner experience supporting them onto their final destinations. </t>
  </si>
  <si>
    <t>Learning Teaching and Student Experience - LTSE (Operations)</t>
  </si>
  <si>
    <t>LTSE</t>
  </si>
  <si>
    <t>16/01/2024</t>
  </si>
  <si>
    <t>RSRMG</t>
  </si>
  <si>
    <t>22/01/2024</t>
  </si>
  <si>
    <t>Agenda Item ***</t>
  </si>
  <si>
    <t>Head of IT</t>
  </si>
  <si>
    <t>Head of Estates / Head of IT</t>
  </si>
  <si>
    <r>
      <t>Successful student</t>
    </r>
    <r>
      <rPr>
        <b/>
        <sz val="11"/>
        <color rgb="FF000000"/>
        <rFont val="Calibri"/>
        <family val="2"/>
      </rPr>
      <t>s</t>
    </r>
  </si>
  <si>
    <t>Highest quality education and support</t>
  </si>
  <si>
    <t>Sustainable behaviours</t>
  </si>
  <si>
    <r>
      <rPr>
        <b/>
        <sz val="11"/>
        <color rgb="FF000000"/>
        <rFont val="Calibri"/>
      </rPr>
      <t xml:space="preserve">Risk: </t>
    </r>
    <r>
      <rPr>
        <sz val="11"/>
        <color rgb="FF000000"/>
        <rFont val="Calibri"/>
      </rPr>
      <t xml:space="preserve">AI tools require clean, connected data. Fragmented systems may prevent accurate tracking of delivery metrics. If AI is used to automate reporting or decision-making without proper oversight, errors may go unnoticed.
</t>
    </r>
    <r>
      <rPr>
        <b/>
        <sz val="11"/>
        <color rgb="FF000000"/>
        <rFont val="Calibri"/>
      </rPr>
      <t xml:space="preserve">Should the Score Change: </t>
    </r>
    <r>
      <rPr>
        <sz val="11"/>
        <color rgb="FF000000"/>
        <rFont val="Calibri"/>
      </rPr>
      <t xml:space="preserve">Keep under review
</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</si>
  <si>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CIPD and legislation.
</t>
    </r>
    <r>
      <rPr>
        <b/>
        <sz val="11"/>
        <color theme="1"/>
        <rFont val="Calibri"/>
        <family val="2"/>
        <scheme val="minor"/>
      </rPr>
      <t xml:space="preserve">Should the Score Change: </t>
    </r>
    <r>
      <rPr>
        <sz val="11"/>
        <color theme="1"/>
        <rFont val="Calibri"/>
        <family val="2"/>
        <scheme val="minor"/>
      </rPr>
      <t xml:space="preserve">No
</t>
    </r>
  </si>
  <si>
    <r>
      <rPr>
        <b/>
        <sz val="11"/>
        <color theme="1"/>
        <rFont val="Calibri"/>
        <family val="2"/>
        <scheme val="minor"/>
      </rPr>
      <t>Risk:</t>
    </r>
    <r>
      <rPr>
        <sz val="11"/>
        <color theme="1"/>
        <rFont val="Calibri"/>
        <family val="2"/>
        <scheme val="minor"/>
      </rPr>
      <t xml:space="preserve"> AI can be a useful tool in highlighting control areas to be focused on, and may also help with the controls themselves. Finance management will need to be vigilent on any outputs, to ensure accuracy, and assurance that the controls are indeed fit for purpose.
</t>
    </r>
    <r>
      <rPr>
        <b/>
        <sz val="11"/>
        <color theme="1"/>
        <rFont val="Calibri"/>
        <family val="2"/>
        <scheme val="minor"/>
      </rPr>
      <t>Should the Score Change:</t>
    </r>
    <r>
      <rPr>
        <sz val="11"/>
        <color theme="1"/>
        <rFont val="Calibri"/>
        <family val="2"/>
        <scheme val="minor"/>
      </rPr>
      <t xml:space="preserve"> No. The use of AI in this space hasn't begun yet.</t>
    </r>
  </si>
  <si>
    <r>
      <rPr>
        <b/>
        <sz val="11"/>
        <color theme="1"/>
        <rFont val="Calibri"/>
        <family val="2"/>
        <scheme val="minor"/>
      </rPr>
      <t>Risk:</t>
    </r>
    <r>
      <rPr>
        <sz val="11"/>
        <color theme="1"/>
        <rFont val="Calibri"/>
        <family val="2"/>
        <scheme val="minor"/>
      </rPr>
      <t xml:space="preserve"> Poor AI oversight or biased algorithms could undermine transparency and accountability, creating governance gaps.
</t>
    </r>
    <r>
      <rPr>
        <b/>
        <sz val="11"/>
        <color theme="1"/>
        <rFont val="Calibri"/>
        <family val="2"/>
        <scheme val="minor"/>
      </rPr>
      <t xml:space="preserve">Should the Score Change: </t>
    </r>
    <r>
      <rPr>
        <sz val="11"/>
        <color theme="1"/>
        <rFont val="Calibri"/>
        <family val="2"/>
        <scheme val="minor"/>
      </rPr>
      <t>Not in this quarter.</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</si>
  <si>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HSE.
</t>
    </r>
    <r>
      <rPr>
        <b/>
        <sz val="11"/>
        <color theme="1"/>
        <rFont val="Calibri"/>
        <family val="2"/>
        <scheme val="minor"/>
      </rPr>
      <t xml:space="preserve">Should the Score Change: </t>
    </r>
    <r>
      <rPr>
        <sz val="11"/>
        <color theme="1"/>
        <rFont val="Calibri"/>
        <family val="2"/>
        <scheme val="minor"/>
      </rPr>
      <t>No.</t>
    </r>
  </si>
  <si>
    <r>
      <rPr>
        <b/>
        <sz val="11"/>
        <color rgb="FF000000"/>
        <rFont val="Calibri"/>
      </rPr>
      <t xml:space="preserve">Risk: </t>
    </r>
    <r>
      <rPr>
        <sz val="11"/>
        <color rgb="FF000000"/>
        <rFont val="Calibri"/>
      </rPr>
      <t xml:space="preserve">Deploying AI tools without clear communication or opt-in policies may cause alarm or violate standards. Potentially not leveraging AI for positive wellbeing tools (e.g., mental health chatbots, workload balancing, wellbeing dashboards) could present a risk in the future.
</t>
    </r>
    <r>
      <rPr>
        <b/>
        <sz val="11"/>
        <color rgb="FF000000"/>
        <rFont val="Calibri"/>
      </rPr>
      <t xml:space="preserve">Should the Score Change: </t>
    </r>
    <r>
      <rPr>
        <sz val="11"/>
        <color rgb="FF000000"/>
        <rFont val="Calibri"/>
      </rPr>
      <t>Keep under review</t>
    </r>
  </si>
  <si>
    <r>
      <rPr>
        <b/>
        <sz val="11"/>
        <color rgb="FF000000"/>
        <rFont val="Calibri"/>
      </rPr>
      <t xml:space="preserve">Risk: </t>
    </r>
    <r>
      <rPr>
        <sz val="11"/>
        <color rgb="FF000000"/>
        <rFont val="Calibri"/>
      </rPr>
      <t xml:space="preserve">Not leveraging AI-powered adaptive learning platforms. Use of AI in grading or assessment without proper calibration or oversight. Failure to use AI analytics to monitor teaching effectiveness, learner engagement, or curriculum alignment. AI tools may not be accessible to all learners due to device, connectivity, or support gaps. Using AI tools without embedding them in sound teaching practice.
</t>
    </r>
    <r>
      <rPr>
        <b/>
        <sz val="11"/>
        <color rgb="FF000000"/>
        <rFont val="Calibri"/>
      </rPr>
      <t xml:space="preserve">Should the Score Change: </t>
    </r>
    <r>
      <rPr>
        <sz val="11"/>
        <color rgb="FF000000"/>
        <rFont val="Calibri"/>
      </rPr>
      <t>Keep under review</t>
    </r>
  </si>
  <si>
    <r>
      <rPr>
        <b/>
        <sz val="11"/>
        <color theme="1"/>
        <rFont val="Calibri"/>
        <family val="2"/>
        <scheme val="minor"/>
      </rPr>
      <t xml:space="preserve">Risk: </t>
    </r>
    <r>
      <rPr>
        <sz val="11"/>
        <color theme="1"/>
        <rFont val="Calibri"/>
        <family val="2"/>
        <scheme val="minor"/>
      </rPr>
      <t xml:space="preserve">We are already heavily reliant on software to run the college, the risk of using an AI model/software could increase the reliance and it is important to not loose sight of the business operation. That said, the use of AI for understanding gaps in our BCP planning and alerting SLT and managers to potential incoming failures is something we should explore, finance permitting. 
</t>
    </r>
    <r>
      <rPr>
        <b/>
        <sz val="11"/>
        <color theme="1"/>
        <rFont val="Calibri"/>
        <family val="2"/>
        <scheme val="minor"/>
      </rPr>
      <t xml:space="preserve">Should the Score Change: </t>
    </r>
    <r>
      <rPr>
        <sz val="11"/>
        <color theme="1"/>
        <rFont val="Calibri"/>
        <family val="2"/>
        <scheme val="minor"/>
      </rPr>
      <t>There is already a lot of work to do on the BCP documentation which AI can play a part in. For it to effect the score solely on the good and bad things AI brings to this risk is not necessary at this stage. The risk of software reliance already exists within the college, adding the AI tools behind that means the risk is still the same.</t>
    </r>
  </si>
  <si>
    <r>
      <rPr>
        <b/>
        <sz val="11"/>
        <color theme="1"/>
        <rFont val="Calibri"/>
        <family val="2"/>
        <scheme val="minor"/>
      </rPr>
      <t>Risk:</t>
    </r>
    <r>
      <rPr>
        <sz val="11"/>
        <color theme="1"/>
        <rFont val="Calibri"/>
        <family val="2"/>
        <scheme val="minor"/>
      </rPr>
      <t xml:space="preserve"> Misuse of AI (e.g., biased decisions or privacy breaches) could trigger negative publicity, amplifying reputational damage.
</t>
    </r>
    <r>
      <rPr>
        <b/>
        <sz val="11"/>
        <color theme="1"/>
        <rFont val="Calibri"/>
        <family val="2"/>
        <scheme val="minor"/>
      </rPr>
      <t xml:space="preserve">Should the Score Change: </t>
    </r>
    <r>
      <rPr>
        <sz val="11"/>
        <color theme="1"/>
        <rFont val="Calibri"/>
        <family val="2"/>
        <scheme val="minor"/>
      </rPr>
      <t xml:space="preserve">Not as a result of AI assessment.
</t>
    </r>
  </si>
  <si>
    <t>Assurance Mapping</t>
  </si>
  <si>
    <t>Assurance Mapping Source</t>
  </si>
  <si>
    <t>Internal</t>
  </si>
  <si>
    <t xml:space="preserve">e.g access controls; data encryption, policies and procedures, physical security, data back up, compliance and penetration testing </t>
  </si>
  <si>
    <t xml:space="preserve">Internal &amp; External </t>
  </si>
  <si>
    <t>Robust and frequent reporting of capital expenditure plans;  regular cashflow monitoring</t>
  </si>
  <si>
    <t xml:space="preserve">Internal </t>
  </si>
  <si>
    <t>Governance &amp; Oversight, staff training, staff feedback, performance monitoring, external benchmarking , risk management and continuous improvement.</t>
  </si>
  <si>
    <t xml:space="preserve">Governance &amp; Oversight, Policies and Codes of Conduct, effecrive crisis management and business;  continuity, stakeholder engagmeent and effective communication </t>
  </si>
  <si>
    <t>Internal e.g. financial planning and forecasting; monthly reporting; robust financial governance and risk management
External e.g. Internal/External Audit</t>
  </si>
  <si>
    <t>Internal e.g. Robust financial governance; effective policies and procedures, management assurances
External e.g. Internal/External audit</t>
  </si>
  <si>
    <t>Internal e.g. accurate data collection and monitoring; 
External e.g. Internal Audit/Scottish Funding Council</t>
  </si>
  <si>
    <t>Internal e.g. experienced Governance Professional and robust Governance reporting and Compliance with the Code of Good Governance for Scottish FE colleges.
External e.g. Board Effectiveness Reviews by Colleges Development Scotland</t>
  </si>
  <si>
    <t>Internal e.g. Robust governance; effective policies and procedures, management assurances
External e.g. Internal/External Audit</t>
  </si>
  <si>
    <t>Internal e.g. Governance &amp; oversight, effective policies and procedures, training and awareness
External e.g. Internal Audit/Education Scotland</t>
  </si>
  <si>
    <t xml:space="preserve">Internal e.g. Governance &amp; Oversight, effective policies and procedures, robust Strategy, internal collation and monitoring of carbon data
External e.g. Internal Audit/Annual Public Body Climate Change Reporting PBCCR; </t>
  </si>
  <si>
    <t>Internal e.g. Governance oversight, performance monitoring
External e.g.  QAA Scotland/Teritiary Quality Enhancement Frameworks (TQEF)/Education Scotland/Scottish Funding Council/Professional Accreditation bodies/External Audit</t>
  </si>
  <si>
    <t>Internal e.g. Governance &amp; Oversight, staff training, continuous improvement 
External e.g. QAA Scotland/Tertiary Quality Enhancemeny Framework/Professional Accreditation</t>
  </si>
  <si>
    <t>Internal e.g. Business Continuity Planning; Governance &amp; Oversight, effective communication plan and risk management.
External e.g. Insurance Providers/ISO 22301 Certification</t>
  </si>
  <si>
    <t>Internal e.g. Qualified Health &amp; Safety Advisor in post; frequent reporting and evidence of quarterly Health &amp; Safety committee meetings
External e.g.  Colleges Scotland, Scottish Funding Council and HSE Scotland</t>
  </si>
  <si>
    <r>
      <rPr>
        <b/>
        <sz val="11"/>
        <color rgb="FF000000"/>
        <rFont val="Calibri"/>
        <family val="2"/>
        <scheme val="minor"/>
      </rPr>
      <t xml:space="preserve">November 2025
</t>
    </r>
    <r>
      <rPr>
        <sz val="11"/>
        <color rgb="FF000000"/>
        <rFont val="Calibri"/>
        <family val="2"/>
        <scheme val="minor"/>
      </rPr>
      <t xml:space="preserve">The recruitment of the Head of Business Innovation is still ongoing. The team are still active, but until this role is filled, there will be a limit on the progress that can be made.
</t>
    </r>
    <r>
      <rPr>
        <b/>
        <sz val="11"/>
        <color rgb="FF000000"/>
        <rFont val="Calibri"/>
        <family val="2"/>
        <scheme val="minor"/>
      </rPr>
      <t xml:space="preserve">January 2026
</t>
    </r>
    <r>
      <rPr>
        <sz val="11"/>
        <color rgb="FF000000"/>
        <rFont val="Calibri"/>
        <family val="2"/>
        <scheme val="minor"/>
      </rPr>
      <t>Head of BI is still pending. The college are also awaiting the Indicative Funding from the SFC (expected March). The recent Government Budget release has given some optimism to the Sector, but we are not in a position to predict the funding split as yet.</t>
    </r>
  </si>
  <si>
    <r>
      <t xml:space="preserve">November 2025
</t>
    </r>
    <r>
      <rPr>
        <sz val="11"/>
        <color rgb="FF000000"/>
        <rFont val="Calibri"/>
        <family val="2"/>
        <scheme val="minor"/>
      </rPr>
      <t xml:space="preserve">Structural Report on lifts completed. Applcation for funding being made by the Principal.
A successful application will result in CAPEX funds being available for other projects, to be agreed by SLT. If unsuccessful, CAPEX spend in the year will be greatly impacted, so a total review for the year ahead will be needed.
</t>
    </r>
    <r>
      <rPr>
        <b/>
        <sz val="11"/>
        <color rgb="FF000000"/>
        <rFont val="Calibri"/>
        <family val="2"/>
        <scheme val="minor"/>
      </rPr>
      <t xml:space="preserve">January 2026
</t>
    </r>
    <r>
      <rPr>
        <sz val="11"/>
        <color rgb="FF000000"/>
        <rFont val="Calibri"/>
        <family val="2"/>
        <scheme val="minor"/>
      </rPr>
      <t>After our application for emergency funding was declined, discussions will be ongoing as to how we shape the CAPEX landscape for the year ahead, with the evolving prioirty of projects. Details will continue to flow to SLT regularly.</t>
    </r>
  </si>
  <si>
    <t>Shared sector approach in place through HEFESTIS and advanced intelligence.
Robust and regular testing of IT systems.
Business continuity plans in place for IT and MIS areas.
Annual certification with Cyber Essentials Plus.
Incident response training.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t>
  </si>
  <si>
    <t>Moved to green a low impact as the audit recommendations and completion of regular security reviews continue. No further actions required.</t>
  </si>
  <si>
    <r>
      <rPr>
        <b/>
        <sz val="11"/>
        <color theme="1"/>
        <rFont val="Calibri"/>
        <family val="2"/>
        <scheme val="minor"/>
      </rPr>
      <t xml:space="preserve">Risk: </t>
    </r>
    <r>
      <rPr>
        <sz val="11"/>
        <color theme="1"/>
        <rFont val="Calibri"/>
        <family val="2"/>
        <scheme val="minor"/>
      </rPr>
      <t xml:space="preserve">AI is being used to cleverly attack systems and users with more targeted attacks on systems. However, is also being used to identify these types of attack before they happen. By default the attackers are always in front of the defender in cyber security however, the AI learning the patterns means the gap is now much closer.
</t>
    </r>
    <r>
      <rPr>
        <b/>
        <sz val="11"/>
        <color theme="1"/>
        <rFont val="Calibri"/>
        <family val="2"/>
        <scheme val="minor"/>
      </rPr>
      <t xml:space="preserve">Should the Score Change: </t>
    </r>
    <r>
      <rPr>
        <sz val="11"/>
        <color theme="1"/>
        <rFont val="Calibri"/>
        <family val="2"/>
        <scheme val="minor"/>
      </rPr>
      <t>Not at this stage but should form part of the monitoring within our cyber framework. We've not seen enough AI-led attacks in the sector and world to believe this is going to be an increase in risk probablity</t>
    </r>
  </si>
  <si>
    <t xml:space="preserve">Awaiting indicative funding for the next academic year in March 2026. Indications are 2% increase, but will not know for sure until SFC update the sector. 
Value for Money Group focus on staffing efficiencies and more robust Curriculum Planning model.
"Flat cash" settlements for 2024/25 and 2025/26 copnfirmed by SFC.  Board approved a deficit budget for 2025/26. Management working towards balanced budget.
Financial Modelling being undertaken, review of curriculum and ensuring areas that meet demand are promoted. Full cost targets increased. </t>
  </si>
  <si>
    <r>
      <rPr>
        <b/>
        <sz val="11"/>
        <color theme="1"/>
        <rFont val="Calibri"/>
        <family val="2"/>
        <scheme val="minor"/>
      </rPr>
      <t xml:space="preserve">Risk: </t>
    </r>
    <r>
      <rPr>
        <sz val="11"/>
        <color theme="1"/>
        <rFont val="Calibri"/>
        <family val="2"/>
        <scheme val="minor"/>
      </rPr>
      <t>AI can be used to upskill staff and students, which then may result on the college business model having to change</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Should the Score Change: </t>
    </r>
    <r>
      <rPr>
        <sz val="11"/>
        <color theme="1"/>
        <rFont val="Calibri"/>
        <family val="2"/>
        <scheme val="minor"/>
      </rPr>
      <t xml:space="preserve">Not at this point.
</t>
    </r>
  </si>
  <si>
    <t xml:space="preserve">Finance Dept team enhanced with permanent appointment of Management and Financial Accountants. Additional support re Procurement from APUC.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Internal and external audit continues to offer significant value in assessing the effectiveness of our overall control environment. Similarly,quarterly reporting to the Board allows areas of concern to be reviewed and monitored.
Enhanced payroll controls as a result of iTrent as the lead payroll system.
</t>
  </si>
  <si>
    <r>
      <rPr>
        <b/>
        <sz val="11"/>
        <color rgb="FF000000"/>
        <rFont val="Calibri"/>
        <family val="2"/>
        <scheme val="minor"/>
      </rPr>
      <t xml:space="preserve">November 2025
</t>
    </r>
    <r>
      <rPr>
        <sz val="11"/>
        <color rgb="FF000000"/>
        <rFont val="Calibri"/>
        <family val="2"/>
        <scheme val="minor"/>
      </rPr>
      <t xml:space="preserve">The 2025/26 schedule of Internal Audits will be finalised soon, and as per each year there will be focus on Financial Controls.
Additionally, the Executive team are working on a Finance Improvement Plan to help speed up the mitigations of controls.
</t>
    </r>
    <r>
      <rPr>
        <b/>
        <sz val="11"/>
        <color rgb="FF000000"/>
        <rFont val="Calibri"/>
        <family val="2"/>
        <scheme val="minor"/>
      </rPr>
      <t>January 2026</t>
    </r>
    <r>
      <rPr>
        <sz val="11"/>
        <color rgb="FF000000"/>
        <rFont val="Calibri"/>
        <family val="2"/>
        <scheme val="minor"/>
      </rPr>
      <t xml:space="preserve">
There is work nearing completion on the 'Finance Plan 2026' which will look to plot all key finance related processes, and deadlines, and will assign ownership and delivery dates for the calender year ahead. This will be reviewed on an ongoing basis, to ensure the college continually meets the expectation of strong financial control.</t>
    </r>
  </si>
  <si>
    <r>
      <rPr>
        <b/>
        <sz val="11"/>
        <color rgb="FF000000"/>
        <rFont val="Calibri"/>
        <family val="2"/>
        <scheme val="minor"/>
      </rPr>
      <t xml:space="preserve">November 2025
</t>
    </r>
    <r>
      <rPr>
        <sz val="11"/>
        <color rgb="FF000000"/>
        <rFont val="Calibri"/>
        <family val="2"/>
        <scheme val="minor"/>
      </rPr>
      <t xml:space="preserve">No updates to the risk score this quarter. With the implementation of the Finance Improvement plan, there will be additional resource to allow Finance to focus more on the Finance Controls. Scoring in future quarters should reflect this.
</t>
    </r>
    <r>
      <rPr>
        <b/>
        <sz val="11"/>
        <color rgb="FF000000"/>
        <rFont val="Calibri"/>
        <family val="2"/>
        <scheme val="minor"/>
      </rPr>
      <t xml:space="preserve">January 2026
</t>
    </r>
    <r>
      <rPr>
        <sz val="11"/>
        <color rgb="FF000000"/>
        <rFont val="Calibri"/>
        <family val="2"/>
        <scheme val="minor"/>
      </rPr>
      <t>Finance has started the new calendar year with full staff resource. The department have successfully recruited a Financial Accountant who will focus on improving the financial controls. Payroll continues to evolve, with close links to Finance to improve the output from monthly payroll reporting.</t>
    </r>
  </si>
  <si>
    <t>Clawback of SFC activity funding and shortfall in income. Failing to meet credit targets on a consistent basis may affect annual activity allocation.  
Failure to maintain ESF records to substantiate our claim is likely to affect income.</t>
  </si>
  <si>
    <t xml:space="preserve">Student activity is monitored on a fortnightly basis by senior management via the SLT meetings, with reports being made available to faculty and admissions staff; Additional enhanced reporting in use through Power BI to monitor real time information.
Credit activity is monitored closely and plans are put in place to meet the gap, such as the preparation of study courses and additional courses following student intakes.
</t>
  </si>
  <si>
    <r>
      <rPr>
        <b/>
        <sz val="11"/>
        <color rgb="FF000000"/>
        <rFont val="Calibri"/>
      </rPr>
      <t xml:space="preserve">November 2025
</t>
    </r>
    <r>
      <rPr>
        <sz val="11"/>
        <color rgb="FF000000"/>
        <rFont val="Calibri"/>
        <family val="2"/>
      </rPr>
      <t xml:space="preserve">The number of CITB classes was lower than expected. This is being addresed with the recruitment of additional National Progression awards. Recruitment is being actively monitored by the CLT.
</t>
    </r>
    <r>
      <rPr>
        <b/>
        <sz val="11"/>
        <color rgb="FF000000"/>
        <rFont val="Calibri"/>
      </rPr>
      <t xml:space="preserve">January 2026
</t>
    </r>
    <r>
      <rPr>
        <sz val="11"/>
        <color rgb="FF000000"/>
        <rFont val="Calibri"/>
        <family val="2"/>
      </rPr>
      <t>At the point of review January recruitment appears to be robust, on-target to achieve full class groups where anticipated. Should this not maximise the credit target, additional recruitment will take place in February and March 2026. January recruitment is currently underway and looking positive.</t>
    </r>
  </si>
  <si>
    <t>The College estate is of an age that requires constant monitoring and an appropriate level of funding to address major issues (e.g. building envelope, heating and cooling, lifts, security equipment, etc).
Atrium Passenger lifts are in urgent need of replacement.</t>
  </si>
  <si>
    <t>CAPEX spend is being reviewed quarterly and priority works being carried out to support curriculum delivery and growth.</t>
  </si>
  <si>
    <r>
      <rPr>
        <b/>
        <sz val="11"/>
        <color theme="1"/>
        <rFont val="Calibri"/>
        <family val="2"/>
        <scheme val="minor"/>
      </rPr>
      <t xml:space="preserve">Risk: </t>
    </r>
    <r>
      <rPr>
        <sz val="11"/>
        <color theme="1"/>
        <rFont val="Calibri"/>
        <family val="2"/>
        <scheme val="minor"/>
      </rPr>
      <t xml:space="preserve">The use of AI to assist in the CAPEX planning phase could be beneficial to generate conversation within the CAPEX group. Discussions and decisions should still be controlled by the human element.
</t>
    </r>
    <r>
      <rPr>
        <b/>
        <sz val="11"/>
        <color theme="1"/>
        <rFont val="Calibri"/>
        <family val="2"/>
        <scheme val="minor"/>
      </rPr>
      <t xml:space="preserve">Should the Score Change: </t>
    </r>
    <r>
      <rPr>
        <sz val="11"/>
        <color theme="1"/>
        <rFont val="Calibri"/>
        <family val="2"/>
        <scheme val="minor"/>
      </rPr>
      <t>No</t>
    </r>
    <r>
      <rPr>
        <sz val="11"/>
        <color theme="1"/>
        <rFont val="Calibri"/>
        <family val="2"/>
        <scheme val="minor"/>
      </rPr>
      <t>t at this point.</t>
    </r>
  </si>
  <si>
    <r>
      <rPr>
        <b/>
        <sz val="11"/>
        <color rgb="FF000000"/>
        <rFont val="Calibri"/>
        <family val="2"/>
        <scheme val="minor"/>
      </rPr>
      <t xml:space="preserve">November 2025
</t>
    </r>
    <r>
      <rPr>
        <sz val="11"/>
        <color rgb="FF000000"/>
        <rFont val="Calibri"/>
        <family val="2"/>
        <scheme val="minor"/>
      </rPr>
      <t xml:space="preserve">Planning is taking place to carry out replacement of 2 lifts and request for emergency funding being made. This work is expected to be carried out next year.
</t>
    </r>
    <r>
      <rPr>
        <b/>
        <sz val="11"/>
        <color rgb="FF000000"/>
        <rFont val="Calibri"/>
        <family val="2"/>
        <scheme val="minor"/>
      </rPr>
      <t xml:space="preserve">
January 2026</t>
    </r>
    <r>
      <rPr>
        <sz val="11"/>
        <color rgb="FF000000"/>
        <rFont val="Calibri"/>
        <family val="2"/>
        <scheme val="minor"/>
      </rPr>
      <t xml:space="preserve">
CAPEX will be monitored more closely in the year year ahead with the need to invest in large scale projects, such as the lift and in Digital. The college will react to the pending projects in view, once indicative funding is announced by the SFC that will advise on the funding available to the college. Colleges Scotland indicated that there will be an additional £8mm available to Scottish colleges from the recent budget release.</t>
    </r>
  </si>
  <si>
    <t>Training and induction for new Board members takes place as needed for new members with support from the College Development Network.
Board Development Day undertaken in November 2025.
External Effectiveness Review has taken place and shows strong governance.
OFAM meetings held on a quarterly basis also demonstrate robust goverance.</t>
  </si>
  <si>
    <r>
      <t xml:space="preserve">November 2025
</t>
    </r>
    <r>
      <rPr>
        <sz val="11"/>
        <color rgb="FF000000"/>
        <rFont val="Calibri"/>
        <family val="2"/>
        <scheme val="minor"/>
      </rPr>
      <t>Interview process for new dynamic board members to ensure full complement of members.
Induction process is robust.
Board members work closely with management team to provide support and advice.
Principal and Governance professional are members of the Good Governance Steering Group.
Continue the Governance Rolling Review.</t>
    </r>
  </si>
  <si>
    <t>Health and Safety Committee meet regularly to monitor health and safety arrangements and any issues are raised.
Staff induction in place on H&amp;S; Facilities Teams and H&amp;S Advisor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Robust HMI Safeguarding report received; Refresher training and reissue of safeguarding cards; Expanded the network of safeguarding officers; Health and Safety audit completed, with no major recommendations; Appointment of 2 permanent health and safety staff members. 
Health and Safety Audit completed satisfactorily. Health and Safety Policy approved by the Board of Management. 
Health and Safety Policy launched and names of those who have read it recorded.
Progress made against internal audit plan and Health and Safety Committee meets regularly to keep on top of action and key issues. Policy and procedures updated. 
H&amp;S Policy reviewed and updated. Continued quarterly H&amp;S committee meetings planned including representation of cross college departments for 2023/24          
Reliance upon others within the college, including the Head of Facilities (Previously responsible for H&amp;S) and the previous H&amp;S advisor, now Sustainability Advisor. Generally all items are covered and assistance is also available from others within the college.</t>
  </si>
  <si>
    <r>
      <rPr>
        <b/>
        <sz val="11"/>
        <color rgb="FF000000"/>
        <rFont val="Calibri"/>
        <scheme val="minor"/>
      </rPr>
      <t xml:space="preserve">November 2025
</t>
    </r>
    <r>
      <rPr>
        <sz val="11"/>
        <color rgb="FF000000"/>
        <rFont val="Calibri"/>
        <family val="2"/>
        <scheme val="minor"/>
      </rPr>
      <t xml:space="preserve">New H&amp;S Advisor appointed and working within the People Services team. People Service Advisors provide first point of contact for H&amp;S matters, adding scalability and enhanced engagement across the business. College-wide health surveillance risk assessment being conducted before working with Occupational Health on the implementation of the identified risks. Implementation of enhanced Site Walks, inclusive of health &amp; safety. Student Association now part of the H&amp;S Committee and student H&amp;S data also considered in reporting.  Head of Facilities providing Technical support on a ongoing basis.
</t>
    </r>
    <r>
      <rPr>
        <b/>
        <sz val="11"/>
        <color rgb="FF000000"/>
        <rFont val="Calibri"/>
        <family val="2"/>
        <scheme val="minor"/>
      </rPr>
      <t xml:space="preserve">January 2026
</t>
    </r>
    <r>
      <rPr>
        <sz val="11"/>
        <color rgb="FF000000"/>
        <rFont val="Calibri"/>
        <family val="2"/>
        <scheme val="minor"/>
      </rPr>
      <t>H&amp;S advisor has relocated to a new role in the college. The current H&amp;S vacancy should be considered a priority.</t>
    </r>
  </si>
  <si>
    <t>That there is a breach of legislation and associated regulations in relation to HR, Quality, Finance and GDPR</t>
  </si>
  <si>
    <r>
      <rPr>
        <b/>
        <sz val="11"/>
        <rFont val="Calibri"/>
        <family val="2"/>
        <scheme val="minor"/>
      </rPr>
      <t xml:space="preserve">July 2025
</t>
    </r>
    <r>
      <rPr>
        <sz val="11"/>
        <rFont val="Calibri"/>
        <family val="2"/>
        <scheme val="minor"/>
      </rPr>
      <t xml:space="preserve">All data protection tasks have been transferred from MIS to Governance. An important task (Records of processing activities - ROPA) is part complete, about 60-65%. Governance will aim to tackle the remaining departments asap. ETA for completion of this is Dec 2025. 
</t>
    </r>
    <r>
      <rPr>
        <b/>
        <sz val="11"/>
        <rFont val="Calibri"/>
        <family val="2"/>
        <scheme val="minor"/>
      </rPr>
      <t>November 2025</t>
    </r>
    <r>
      <rPr>
        <sz val="11"/>
        <rFont val="Calibri"/>
        <family val="2"/>
        <scheme val="minor"/>
      </rPr>
      <t xml:space="preserve">
HR, Quality and Finance regulations will now be monitored within this risk, specifically around Data Protection. Governance will work with each area to monitor the outcomes from all relevant audits in these areas.</t>
    </r>
  </si>
  <si>
    <r>
      <t xml:space="preserve">Data protection team have worked through a number of ROPA with each area and are currently pulling together Info Asset Register.
</t>
    </r>
    <r>
      <rPr>
        <b/>
        <sz val="11"/>
        <color rgb="FF000000"/>
        <rFont val="Calibri"/>
        <family val="2"/>
        <scheme val="minor"/>
      </rPr>
      <t>November 2025</t>
    </r>
    <r>
      <rPr>
        <sz val="11"/>
        <color rgb="FF000000"/>
        <rFont val="Calibri"/>
        <family val="2"/>
        <scheme val="minor"/>
      </rPr>
      <t xml:space="preserve">
Other areas of compliance are to add to the comments and tasks of this risk, will raise with the group. This includes financial, quality and People Services compliance requirements. The current implications is a breach of data only, that needs expanded and the risk assessed based on any new implications.
All Heads of Department are to continually provide technical support to ensure no breaches are made. All legislative updates should be reported to the VP - Finance, Resources &amp; Sustainability.
</t>
    </r>
    <r>
      <rPr>
        <b/>
        <sz val="11"/>
        <color rgb="FF000000"/>
        <rFont val="Calibri"/>
        <family val="2"/>
        <scheme val="minor"/>
      </rPr>
      <t xml:space="preserve">
January 2026</t>
    </r>
    <r>
      <rPr>
        <sz val="11"/>
        <color rgb="FF000000"/>
        <rFont val="Calibri"/>
        <family val="2"/>
        <scheme val="minor"/>
      </rPr>
      <t xml:space="preserve">
Work ongoing within the college to ensure the legislations relating to each area are imbedded through all policies. Project being led by governance professional, but all heads of department accountable for their areas.</t>
    </r>
  </si>
  <si>
    <r>
      <rPr>
        <b/>
        <sz val="11"/>
        <color theme="1"/>
        <rFont val="Calibri"/>
        <family val="2"/>
        <scheme val="minor"/>
      </rPr>
      <t xml:space="preserve">Risk: </t>
    </r>
    <r>
      <rPr>
        <sz val="11"/>
        <color theme="1"/>
        <rFont val="Calibri"/>
        <family val="2"/>
        <scheme val="minor"/>
      </rPr>
      <t xml:space="preserve">It is key that AI is treated like any other software and is assessed by the IT department before usage. We already use a software register and can complete data protection impact asessments (DPIA's) to determine if the data being stored is safe. In some cases, the firewall has been blocking any unknown or potentially risky AI software and there is already a culture within the staff to "ask IT" before proceeding if there are AI tools that could be used.
</t>
    </r>
    <r>
      <rPr>
        <b/>
        <sz val="11"/>
        <color theme="1"/>
        <rFont val="Calibri"/>
        <family val="2"/>
        <scheme val="minor"/>
      </rPr>
      <t xml:space="preserve">Should the Score Change: </t>
    </r>
    <r>
      <rPr>
        <sz val="11"/>
        <color theme="1"/>
        <rFont val="Calibri"/>
        <family val="2"/>
        <scheme val="minor"/>
      </rPr>
      <t>AI could improve the compliance checks as we start to use it more within our day-to-day. We should monitor this closely due to the uncertainty of the software that is emerging e.g. some software that is used to track usage or use our data for "teaching" the AI. This should be more cautious and mitigations may need to be put in place</t>
    </r>
    <r>
      <rPr>
        <sz val="11"/>
        <color theme="1"/>
        <rFont val="Calibri"/>
        <family val="2"/>
        <scheme val="minor"/>
      </rPr>
      <t>.</t>
    </r>
  </si>
  <si>
    <t>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 suite of new polices have been developed and/or updated; Multi factor authentication in train; Cyber security Essentials status obtained; Training completed on conflict of interest etc as above and data protection and GDPR. 
Cybersecurity audit completed satisfactorily. College is now undertaking penetration testing; All staff conference in Novust;  all staff completed mandatory training on GDPR; Data Protection portal is now live. 
New retention policy has been agreed and published. Cyber Essentials plus was successfully completed.
GDPR TES develop training issued to all staff, ICO framework and ROPA for each department.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t>
  </si>
  <si>
    <t>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t>
  </si>
  <si>
    <t>Student Welfare - Duty of Care Audit - Graded Good.  Going to ARC/LTSE Committee Aug 2025.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•Peer support groups for staff and students.</t>
  </si>
  <si>
    <t>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annually.
Carbon emissions are monitored weekly.
The Climate Change Action Team (CCAT) monitors and promote climate change actions throughout the College.</t>
  </si>
  <si>
    <r>
      <rPr>
        <sz val="11"/>
        <color rgb="FF000000"/>
        <rFont val="Calibri"/>
        <scheme val="minor"/>
      </rPr>
      <t xml:space="preserve">Note the College was not built with net zero in mind so the College is working on finding solutions through the funding being offered by the Scottish Government to support with a fabric first approach.
</t>
    </r>
    <r>
      <rPr>
        <b/>
        <sz val="11"/>
        <color rgb="FF000000"/>
        <rFont val="Calibri"/>
        <scheme val="minor"/>
      </rPr>
      <t xml:space="preserve">
August 2025
</t>
    </r>
    <r>
      <rPr>
        <sz val="11"/>
        <color rgb="FF000000"/>
        <rFont val="Calibri"/>
        <scheme val="minor"/>
      </rPr>
      <t xml:space="preserve">Ongoing Net Zero initiatives are being progress by the CCAT and Facilities in alignment with the Scottish Government's target.  The Public Body Climate Change Duties Report (PPCCDR) will be submitted by November 2025 using the existing template pending release of the revised version.
</t>
    </r>
    <r>
      <rPr>
        <b/>
        <sz val="11"/>
        <color rgb="FF000000"/>
        <rFont val="Calibri"/>
        <scheme val="minor"/>
      </rPr>
      <t xml:space="preserve">January 2026
</t>
    </r>
    <r>
      <rPr>
        <sz val="11"/>
        <color rgb="FF000000"/>
        <rFont val="Calibri"/>
        <scheme val="minor"/>
      </rPr>
      <t>New Sustainability Advisor has been appointed and has met with the Sustainability Leads to assist in driving the college to meet carbon targets.</t>
    </r>
  </si>
  <si>
    <r>
      <t xml:space="preserve">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
</t>
    </r>
    <r>
      <rPr>
        <b/>
        <sz val="11"/>
        <color rgb="FF000000"/>
        <rFont val="Calibri"/>
        <family val="2"/>
      </rPr>
      <t xml:space="preserve">
January 2026
</t>
    </r>
    <r>
      <rPr>
        <sz val="11"/>
        <color rgb="FF000000"/>
        <rFont val="Calibri"/>
        <family val="2"/>
      </rPr>
      <t>Government has cut funding from £800mm to £400mm, as advised by Colleges Scotland.
The college is delveloping a partnership with Climate Action Strathaven.</t>
    </r>
  </si>
  <si>
    <t>Impacts on the student experience, the college's reputation and Education Scotland risk ratings.
Impacts on student recruitment leading to financial risk.</t>
  </si>
  <si>
    <t>First self-evaluation cycles completed and progress reviews have taken place. Ongoing engagement and campus visits from HMI. Audit cycle in train.  Robust learner voice processes which are acted on promptly.
Evaluation process updated and self evaluation progress occuring.  HMIE Education Scotland visit took place in March 2023 which resulted in no main points for action.
Self Evaluation written.
Care Review and HMIE Inspectorate visits assessed learning environment to be appropriate.</t>
  </si>
  <si>
    <t>Mitigating actions in place.
External assessors being used to assess Construction MAs, now part of the Quality Audit process to provide assurance that work is of a high standard and does not impact on direct claims status.
Education Scotland annual engagement visit report received which did not contain any main points of action.
Current challenges with missing outcomes due to ASOS, as yet there is not a national approach to ASOS, and there has been no communication from the Scottish Funding Council. The impact of this may mean that results nationally will not be available in March 2024.
Care was the subject of a national thematic review in early 2024 by Education Scotland.</t>
  </si>
  <si>
    <r>
      <rPr>
        <b/>
        <sz val="11"/>
        <color theme="1"/>
        <rFont val="Calibri"/>
        <family val="2"/>
        <scheme val="minor"/>
      </rPr>
      <t xml:space="preserve">Risk: </t>
    </r>
    <r>
      <rPr>
        <sz val="11"/>
        <color theme="1"/>
        <rFont val="Calibri"/>
        <family val="2"/>
        <scheme val="minor"/>
      </rPr>
      <t xml:space="preserve">AI can assist in meeting sustainability priorities by optimising energy usage, predicting carbon outputs, and supporting data-driven decisions for emissions reduction. However, failure to adopt AI for efficiency improvements could slow progress toward net zero targets, increasing compliance risk.
</t>
    </r>
    <r>
      <rPr>
        <b/>
        <sz val="11"/>
        <color theme="1"/>
        <rFont val="Calibri"/>
        <family val="2"/>
        <scheme val="minor"/>
      </rPr>
      <t>Should the Score Change:</t>
    </r>
    <r>
      <rPr>
        <sz val="11"/>
        <color theme="1"/>
        <rFont val="Calibri"/>
        <family val="2"/>
        <scheme val="minor"/>
      </rPr>
      <t xml:space="preserve"> Not at this point.
</t>
    </r>
  </si>
  <si>
    <t>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t>
  </si>
  <si>
    <t>Mitigating actions in place or in development. 2025-2026 CDN Agreement agreed with SLT. Additional support being provided to SA via the Quality and Learning &amp; Teaching Innovation Unit. Laptop bank pilot scheduled for mid-year 2025-2026. Power BI dashboards nearing completion and roll-out for use in curriculum planning.</t>
  </si>
  <si>
    <r>
      <rPr>
        <b/>
        <sz val="11"/>
        <color rgb="FF000000"/>
        <rFont val="Calibri"/>
      </rPr>
      <t xml:space="preserve">Risk: </t>
    </r>
    <r>
      <rPr>
        <sz val="11"/>
        <color rgb="FF000000"/>
        <rFont val="Calibri"/>
      </rPr>
      <t xml:space="preserve">Failure to adopt AI tools (e.g., adaptive learning platforms, intelligent tutoring systems) could widen the gap between learner needs and institutional support. Delegating too much to AI (e.g., chatbots for student support or automated career guidance) without human backup could lead to poor learner experiences. If AI is used for admissions, grading, or learner analytics, biased algorithms could disadvantage certain student groups.
</t>
    </r>
    <r>
      <rPr>
        <b/>
        <sz val="11"/>
        <color rgb="FF000000"/>
        <rFont val="Calibri"/>
      </rPr>
      <t>Should the Score Change:</t>
    </r>
    <r>
      <rPr>
        <sz val="11"/>
        <color rgb="FF000000"/>
        <rFont val="Calibri"/>
      </rPr>
      <t xml:space="preserve"> No, but keep under review</t>
    </r>
    <r>
      <rPr>
        <sz val="11"/>
        <color rgb="FF000000"/>
        <rFont val="Calibri"/>
        <family val="2"/>
      </rPr>
      <t>.</t>
    </r>
  </si>
  <si>
    <t>Impact on the employee experience and could result in high turnover, high absence rates, disengagement, poor employee relations and industrial relations matters, poor performance of employees and subsequently a poor experience for students and negative impact on college reputation.</t>
  </si>
  <si>
    <r>
      <rPr>
        <b/>
        <sz val="11"/>
        <color theme="1"/>
        <rFont val="Calibri"/>
        <family val="2"/>
        <scheme val="minor"/>
      </rPr>
      <t>July 2025</t>
    </r>
    <r>
      <rPr>
        <sz val="11"/>
        <color theme="1"/>
        <rFont val="Calibri"/>
        <family val="2"/>
        <scheme val="minor"/>
      </rPr>
      <t xml:space="preserve">
The college has gone through the VS process, with HR working hard to close out the final questions around this. With the new academic year upon the college there is a focus on the upcoming Staff Conference and Employee Development day. There will be further enhancement in this area when iTrent releases more functions for all staff.
The creation of the People Services team (bringing together HR, Equality &amp; Health &amp; Safety) has given the opportunity to enhance business partnering across the business for all HR, Equality and Health &amp; Safety matters.
</t>
    </r>
    <r>
      <rPr>
        <b/>
        <sz val="11"/>
        <color theme="1"/>
        <rFont val="Calibri"/>
        <family val="2"/>
        <scheme val="minor"/>
      </rPr>
      <t>November 2025</t>
    </r>
    <r>
      <rPr>
        <sz val="11"/>
        <color theme="1"/>
        <rFont val="Calibri"/>
        <family val="2"/>
        <scheme val="minor"/>
      </rPr>
      <t xml:space="preserve">
New People Service Advisor role being implemented, each with specific departments to focus on, to help enhance the employee journey through advice, solutions and support for management and employees. Internal training and coaching will develop the incumbents to be able to represent all of People Services with their stakeholder groups. Modules on iTrent continue to be implemented, enhancing the transparency and access to data for managers and employees.</t>
    </r>
  </si>
  <si>
    <t>Business Continuity Plan for College in place.
Business interruption insurance in place.
Member of HEFESTIS and benefit from shared intelligence. 
Cyber Security information will be placed into the next risk about theft of major systems.  Business continuity updates in progress. Cyber security controls continue to be improved following the cyber risk framework. Work started on the BCP and incident response documentation as it needs revisited since it was published.</t>
  </si>
  <si>
    <r>
      <rPr>
        <b/>
        <sz val="11"/>
        <rFont val="Calibri"/>
        <family val="2"/>
        <scheme val="minor"/>
      </rPr>
      <t xml:space="preserve">November 2025
</t>
    </r>
    <r>
      <rPr>
        <sz val="11"/>
        <rFont val="Calibri"/>
        <family val="2"/>
        <scheme val="minor"/>
      </rPr>
      <t xml:space="preserve">Work continues on the above documentation from August 25 and BIA's, please see comments for future developments. SLT had an internal Business Interuption training session in November to bring BCP and the risk of Interuption to the forefront of SLT's thinking. This will be an annual session.
</t>
    </r>
    <r>
      <rPr>
        <b/>
        <sz val="11"/>
        <rFont val="Calibri"/>
        <family val="2"/>
        <scheme val="minor"/>
      </rPr>
      <t xml:space="preserve">January 2026
</t>
    </r>
    <r>
      <rPr>
        <sz val="11"/>
        <rFont val="Calibri"/>
        <family val="2"/>
        <scheme val="minor"/>
      </rPr>
      <t>There are a number of action to progress this to a green score, however not at this review. Please see the notes for progress that has already been made.</t>
    </r>
  </si>
  <si>
    <r>
      <t xml:space="preserve">The College had a developed Business Continuity Plan embedded prior to the COVID pandemic and has built on that via infrastructure improvements and additions utilising additional SFC ring-fenced funding. 
</t>
    </r>
    <r>
      <rPr>
        <b/>
        <sz val="11"/>
        <color rgb="FF000000"/>
        <rFont val="Calibri"/>
        <family val="2"/>
        <scheme val="minor"/>
      </rPr>
      <t xml:space="preserve">November 2025
</t>
    </r>
    <r>
      <rPr>
        <sz val="11"/>
        <color rgb="FF000000"/>
        <rFont val="Calibri"/>
        <family val="2"/>
        <scheme val="minor"/>
      </rPr>
      <t xml:space="preserve">Work has begun on the SLC BCP documentation, beginning with a refresh of the document initially with further work between now and March when we will be audit by HL. We will also be conducting BCP testing and areas of training throughout the year, more details in the coming months. The score won't move until this work is completed and SLT and the board are assured of the work satisfies the college can maintain operations when there is an incident
</t>
    </r>
    <r>
      <rPr>
        <b/>
        <sz val="11"/>
        <color rgb="FF000000"/>
        <rFont val="Calibri"/>
        <family val="2"/>
        <scheme val="minor"/>
      </rPr>
      <t xml:space="preserve">January 2026
</t>
    </r>
    <r>
      <rPr>
        <sz val="11"/>
        <color rgb="FF000000"/>
        <rFont val="Calibri"/>
        <family val="2"/>
        <scheme val="minor"/>
      </rPr>
      <t>Incident repsonse training took place for the SLT in November and then was actually tested with an incident with the lift very shortly after that. The incident training expose some actions that needed to be addressed which are in progress. The Business Continuity documentation had been updated however, the audit for this to take place in March.</t>
    </r>
  </si>
  <si>
    <t>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The vast majority of applications and students are progressed on a timely basis, however, further actions are being taken to ensure consistency across the college. 
Updated Student Association Student Mental Health Agreement (SMHA) produced.</t>
  </si>
  <si>
    <r>
      <t xml:space="preserve">November 2025
</t>
    </r>
    <r>
      <rPr>
        <sz val="11"/>
        <color rgb="FF000000"/>
        <rFont val="Calibri"/>
        <family val="2"/>
        <scheme val="minor"/>
      </rPr>
      <t xml:space="preserve">Board induction for new members. 
Board development day in Nov 2025
Principal and Gov Professional on Good Governance Steering Group.
</t>
    </r>
    <r>
      <rPr>
        <b/>
        <sz val="11"/>
        <color rgb="FF000000"/>
        <rFont val="Calibri"/>
        <family val="2"/>
        <scheme val="minor"/>
      </rPr>
      <t xml:space="preserve">
January 2026
</t>
    </r>
    <r>
      <rPr>
        <sz val="11"/>
        <color rgb="FF000000"/>
        <rFont val="Calibri"/>
        <family val="2"/>
        <scheme val="minor"/>
      </rPr>
      <t>SLT are currently developing the management training program with CDN.
There is an ongoing focus on progressing the positive view of the college throughout the campus, and the local community.</t>
    </r>
    <r>
      <rPr>
        <b/>
        <sz val="11"/>
        <color rgb="FF000000"/>
        <rFont val="Calibri"/>
        <family val="2"/>
        <scheme val="minor"/>
      </rPr>
      <t xml:space="preserve"> 
</t>
    </r>
    <r>
      <rPr>
        <sz val="11"/>
        <color rgb="FF000000"/>
        <rFont val="Calibri"/>
        <family val="2"/>
        <scheme val="minor"/>
      </rPr>
      <t xml:space="preserve">Stakeholder engagement approach also in train. </t>
    </r>
  </si>
  <si>
    <r>
      <rPr>
        <b/>
        <sz val="11"/>
        <color rgb="FF000000"/>
        <rFont val="Calibri"/>
        <family val="2"/>
        <scheme val="minor"/>
      </rPr>
      <t>November 2025</t>
    </r>
    <r>
      <rPr>
        <sz val="11"/>
        <color rgb="FF000000"/>
        <rFont val="Calibri"/>
        <family val="2"/>
        <scheme val="minor"/>
      </rPr>
      <t xml:space="preserve">
Curriculum planning meetings have taken place across all curriculum areas supported by stakeholder engagement, industry patterns, and future skills requirements. Programmes are designed to delivery opportunities for skills development using innovative approaches to learning and teaching that prepare students for progression pathways.
</t>
    </r>
    <r>
      <rPr>
        <b/>
        <sz val="11"/>
        <color rgb="FF000000"/>
        <rFont val="Calibri"/>
        <family val="2"/>
        <scheme val="minor"/>
      </rPr>
      <t xml:space="preserve">January 2026
</t>
    </r>
    <r>
      <rPr>
        <sz val="11"/>
        <color rgb="FF000000"/>
        <rFont val="Calibri"/>
        <family val="2"/>
        <scheme val="minor"/>
      </rPr>
      <t xml:space="preserve">Preliminary Student Association audit has taken place, with positive results. Work undertaken on the Emily Charter, again with positive results.
The College’s Data and Report Plan includes requests for tracked College Leaver Destinations in all 4 key modes of delivery, and a dashboard publicising/capturing the most recent SFC verified data.  
The Principalship and QLTI are exploring the viability of reinstating Student Question Time prior to Spring Break. </t>
    </r>
  </si>
  <si>
    <t>It has been recognised by the Scottish Government and the SFC that the delay in announcing Regional Chairs' appointments following dissolution was not the fault of the college.</t>
  </si>
  <si>
    <r>
      <rPr>
        <b/>
        <sz val="11"/>
        <rFont val="Calibri"/>
        <family val="2"/>
        <scheme val="minor"/>
      </rPr>
      <t xml:space="preserve">January 2026
</t>
    </r>
    <r>
      <rPr>
        <sz val="11"/>
        <rFont val="Calibri"/>
        <family val="2"/>
        <scheme val="minor"/>
      </rPr>
      <t xml:space="preserve">The college continues to review staff polices and procedures in line with priorities agreed with PAC, employment law changes and NJNC agreements.  New policies currently under review by PAC include Employee Learning and Development ; Staff Recruitment and Employee Transition and Departure.  These are new policies for the college and once implemented will provide clear frameworks to managers and employees to support consistent approaches to an effective employee journey.                                                                                                                                                                          The team is participating in internal itrent training for new itrent modules to be rolled out including career reviews and recruitment.  Guides will be available to all staff regarding itrent and the PS team is developing a skills base to be able to respond to employee queries on the new system. </t>
    </r>
  </si>
  <si>
    <r>
      <t>January 2026</t>
    </r>
    <r>
      <rPr>
        <sz val="11"/>
        <rFont val="Calibri"/>
        <family val="2"/>
        <scheme val="minor"/>
      </rPr>
      <t xml:space="preserve">
Very positive Student Association audit report received with a Grading of Good being given alongisde a number of key strengths identified. Work undertaken on the Emily Charter, again with positive results.  The College has successfully retained the GBV Charter for Colleges and Universities following the Annual Review process.  Emily Test GBV Risk Assessment training being delivered to the College's Safeguarding Network in February 2026.</t>
    </r>
  </si>
  <si>
    <r>
      <rPr>
        <b/>
        <sz val="11"/>
        <color rgb="FF000000"/>
        <rFont val="Calibri"/>
      </rPr>
      <t xml:space="preserve">November 2025
</t>
    </r>
    <r>
      <rPr>
        <sz val="11"/>
        <color rgb="FF000000"/>
        <rFont val="Calibri"/>
      </rPr>
      <t xml:space="preserve">The College is engaging with the cross-college Health &amp; Safety group for the implementation of Martyn's law. The College is revising it's Disciplinary Policy and Procedure, in line with the national Policy and Model Procedure - discussions are ongoing with locally recognised trade unions. The introduction of enhanced Site Walks will include a review of safeguarding measures and collateral across the entire College. The Safeguarding Policy and Procedures is revewed on an annual basis. This is approved by the Board with the last approval taking place August 2025.
</t>
    </r>
  </si>
  <si>
    <r>
      <rPr>
        <b/>
        <sz val="11"/>
        <color rgb="FF000000"/>
        <rFont val="Calibri"/>
        <family val="2"/>
        <scheme val="minor"/>
      </rPr>
      <t xml:space="preserve">August 2025
</t>
    </r>
    <r>
      <rPr>
        <sz val="11"/>
        <color rgb="FF000000"/>
        <rFont val="Calibri"/>
        <family val="2"/>
        <scheme val="minor"/>
      </rPr>
      <t xml:space="preserve">Positive outcomes from EV activities and identification of good practice across the curriculum reduce the risk of non-compliance and support continuous quality improvement.
</t>
    </r>
  </si>
  <si>
    <r>
      <t xml:space="preserve">To maintain this risk at green, completion of the audit recommendation for incident response for SLT and continual training of staff will need to be maintained.
</t>
    </r>
    <r>
      <rPr>
        <b/>
        <sz val="11"/>
        <rFont val="Calibri"/>
        <family val="2"/>
        <scheme val="minor"/>
      </rPr>
      <t xml:space="preserve">
November 2025
</t>
    </r>
    <r>
      <rPr>
        <sz val="11"/>
        <rFont val="Calibri"/>
        <family val="2"/>
        <scheme val="minor"/>
      </rPr>
      <t xml:space="preserve">Incident response training for the SLT was undertaken on 19th November. Improvements to the connections of the information systems have also improved following the implementation of the new unit-e system and the API for in-house built systems. We are in the pilot for the cyber observatory with scottish government.
</t>
    </r>
    <r>
      <rPr>
        <b/>
        <sz val="11"/>
        <rFont val="Calibri"/>
        <family val="2"/>
        <scheme val="minor"/>
      </rPr>
      <t>January 2026</t>
    </r>
    <r>
      <rPr>
        <sz val="11"/>
        <rFont val="Calibri"/>
        <family val="2"/>
        <scheme val="minor"/>
      </rPr>
      <t xml:space="preserve">
Improvements to the cyber security platform continue and the board will have sight of the next cyber bi-annual report in May which should also show key progress. As this is a green item already, the mitigations are still in place and the score can stay the same. We also complete a incident response training with the SLT in November to further strengthen the mitigations and establish the responsiblities that the team has with cyber security.</t>
    </r>
  </si>
  <si>
    <r>
      <rPr>
        <b/>
        <sz val="11"/>
        <color rgb="FF000000"/>
        <rFont val="Calibri"/>
        <family val="2"/>
        <scheme val="minor"/>
      </rPr>
      <t xml:space="preserve">July 2025
</t>
    </r>
    <r>
      <rPr>
        <sz val="11"/>
        <color rgb="FF000000"/>
        <rFont val="Calibri"/>
        <family val="2"/>
        <scheme val="minor"/>
      </rPr>
      <t xml:space="preserve">The Jun25 FFR return, forecasting the next three years financial position, shows a challenging time for the college, and the sector as a whole. The college are aware of what needs to be done to ensure we are sustainable, but it will take a huge effort to get there. The risk score therefore reflects this.
</t>
    </r>
    <r>
      <rPr>
        <b/>
        <sz val="11"/>
        <color rgb="FF000000"/>
        <rFont val="Calibri"/>
        <family val="2"/>
        <scheme val="minor"/>
      </rPr>
      <t xml:space="preserve">January 2026
</t>
    </r>
    <r>
      <rPr>
        <sz val="11"/>
        <color rgb="FF000000"/>
        <rFont val="Calibri"/>
        <family val="2"/>
        <scheme val="minor"/>
      </rPr>
      <t>The college will soon welcome the Internal Auditors onsite in February to begin work on the Finance Sustainability audit. Updates will be given in the next quarter.</t>
    </r>
  </si>
  <si>
    <r>
      <rPr>
        <b/>
        <sz val="11"/>
        <rFont val="Calibri"/>
        <family val="2"/>
        <scheme val="minor"/>
      </rPr>
      <t>July 2025</t>
    </r>
    <r>
      <rPr>
        <sz val="11"/>
        <rFont val="Calibri"/>
        <family val="2"/>
        <scheme val="minor"/>
      </rPr>
      <t xml:space="preserve">
The college has exceeded the credit target for 24/25.
</t>
    </r>
    <r>
      <rPr>
        <b/>
        <sz val="11"/>
        <rFont val="Calibri"/>
        <family val="2"/>
        <scheme val="minor"/>
      </rPr>
      <t xml:space="preserve">November 2025
</t>
    </r>
    <r>
      <rPr>
        <sz val="11"/>
        <rFont val="Calibri"/>
        <family val="2"/>
        <scheme val="minor"/>
      </rPr>
      <t>Not all curirculum areas recruited to target in August.  This is being addressed with an increase in courses due to start in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</si>
</sst>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59"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family val="2"/>
      <scheme val="minor"/>
    </font>
    <font>
      <sz val="12"/>
      <color theme="1"/>
      <name val="Arial"/>
      <family val="2"/>
      <charset val="1"/>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b/>
      <sz val="10"/>
      <color theme="1"/>
      <name val="Arial"/>
      <family val="2"/>
    </font>
    <font>
      <b/>
      <sz val="9"/>
      <color indexed="9"/>
      <name val="Arial"/>
      <family val="2"/>
    </font>
    <font>
      <b/>
      <sz val="14"/>
      <color rgb="FF000000"/>
      <name val="Calibri"/>
      <family val="2"/>
    </font>
    <font>
      <b/>
      <sz val="11"/>
      <color rgb="FFFFFFFF"/>
      <name val="Calibri"/>
      <family val="2"/>
    </font>
    <font>
      <b/>
      <sz val="11"/>
      <color rgb="FF000000"/>
      <name val="Calibri"/>
      <family val="2"/>
    </font>
    <font>
      <b/>
      <sz val="11"/>
      <name val="Calibri"/>
      <family val="2"/>
    </font>
    <font>
      <sz val="10"/>
      <name val="Calibri"/>
      <family val="2"/>
    </font>
    <font>
      <b/>
      <sz val="10"/>
      <color rgb="FF000000"/>
      <name val="Calibri"/>
      <family val="2"/>
    </font>
    <font>
      <b/>
      <sz val="11"/>
      <color rgb="FF000000"/>
      <name val="Calibri"/>
      <family val="2"/>
      <scheme val="minor"/>
    </font>
    <font>
      <b/>
      <sz val="11"/>
      <color indexed="9"/>
      <name val="Calibri"/>
      <scheme val="minor"/>
    </font>
    <font>
      <b/>
      <sz val="11"/>
      <name val="Calibri"/>
      <scheme val="minor"/>
    </font>
    <font>
      <sz val="11"/>
      <color rgb="FF000000"/>
      <name val="Calibri"/>
      <scheme val="minor"/>
    </font>
    <font>
      <sz val="11"/>
      <color rgb="FF000000"/>
      <name val="Calibri"/>
    </font>
    <font>
      <b/>
      <sz val="11"/>
      <color rgb="FF000000"/>
      <name val="Calibri"/>
    </font>
    <font>
      <b/>
      <sz val="11"/>
      <color rgb="FF000000"/>
      <name val="Calibri"/>
      <scheme val="minor"/>
    </font>
  </fonts>
  <fills count="24">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1F497D"/>
        <bgColor rgb="FF000000"/>
      </patternFill>
    </fill>
    <fill>
      <patternFill patternType="solid">
        <fgColor rgb="FF005B82"/>
        <bgColor rgb="FF000000"/>
      </patternFill>
    </fill>
    <fill>
      <patternFill patternType="solid">
        <fgColor rgb="FFFF0000"/>
        <bgColor rgb="FF000000"/>
      </patternFill>
    </fill>
    <fill>
      <patternFill patternType="solid">
        <fgColor rgb="FFC0504D"/>
        <bgColor rgb="FF000000"/>
      </patternFill>
    </fill>
    <fill>
      <patternFill patternType="solid">
        <fgColor rgb="FF00B050"/>
        <bgColor rgb="FF000000"/>
      </patternFill>
    </fill>
    <fill>
      <patternFill patternType="solid">
        <fgColor rgb="FFED7D31"/>
        <bgColor rgb="FF000000"/>
      </patternFill>
    </fill>
    <fill>
      <patternFill patternType="solid">
        <fgColor theme="6" tint="-0.24997711111789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top/>
      <bottom style="thin">
        <color auto="1"/>
      </bottom>
      <diagonal/>
    </border>
    <border>
      <left/>
      <right/>
      <top style="thin">
        <color auto="1"/>
      </top>
      <bottom/>
      <diagonal/>
    </border>
  </borders>
  <cellStyleXfs count="7">
    <xf numFmtId="0" fontId="0" fillId="0" borderId="0"/>
    <xf numFmtId="0" fontId="18" fillId="0" borderId="0"/>
    <xf numFmtId="0" fontId="10" fillId="0" borderId="0"/>
    <xf numFmtId="0" fontId="9" fillId="0" borderId="0"/>
    <xf numFmtId="0" fontId="8" fillId="0" borderId="0"/>
    <xf numFmtId="0" fontId="7" fillId="0" borderId="0"/>
    <xf numFmtId="0" fontId="4" fillId="0" borderId="0"/>
  </cellStyleXfs>
  <cellXfs count="317">
    <xf numFmtId="0" fontId="0" fillId="0" borderId="0" xfId="0"/>
    <xf numFmtId="0" fontId="12" fillId="0" borderId="0" xfId="0" applyFont="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3" fillId="0" borderId="1" xfId="0" applyFont="1" applyBorder="1" applyAlignment="1">
      <alignment horizontal="center" vertical="top" wrapText="1"/>
    </xf>
    <xf numFmtId="14" fontId="12" fillId="0" borderId="1" xfId="0" applyNumberFormat="1" applyFont="1" applyBorder="1" applyAlignment="1">
      <alignment vertical="top" wrapText="1"/>
    </xf>
    <xf numFmtId="0" fontId="12" fillId="0" borderId="1" xfId="0" applyFont="1" applyBorder="1" applyAlignment="1">
      <alignment horizontal="center"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13" fillId="0" borderId="0" xfId="0" applyFont="1" applyAlignment="1">
      <alignment horizontal="center" vertical="center" wrapText="1"/>
    </xf>
    <xf numFmtId="0" fontId="12" fillId="0" borderId="0" xfId="0" applyFont="1" applyAlignment="1">
      <alignment vertical="center" wrapText="1"/>
    </xf>
    <xf numFmtId="0" fontId="13" fillId="6" borderId="1" xfId="0" applyFont="1" applyFill="1" applyBorder="1" applyAlignment="1">
      <alignment horizontal="center" vertical="top" wrapText="1"/>
    </xf>
    <xf numFmtId="0" fontId="13" fillId="10" borderId="1" xfId="0" applyFont="1" applyFill="1" applyBorder="1" applyAlignment="1">
      <alignment horizontal="center" vertical="top" wrapText="1"/>
    </xf>
    <xf numFmtId="0" fontId="13" fillId="11" borderId="1" xfId="0" applyFont="1" applyFill="1" applyBorder="1" applyAlignment="1">
      <alignment horizontal="center" vertical="top" wrapText="1"/>
    </xf>
    <xf numFmtId="0" fontId="20" fillId="0" borderId="0" xfId="0" applyFont="1"/>
    <xf numFmtId="0" fontId="16" fillId="0" borderId="0" xfId="0" applyFont="1" applyAlignment="1">
      <alignment horizontal="left" vertical="center" wrapText="1"/>
    </xf>
    <xf numFmtId="0" fontId="12" fillId="0" borderId="0" xfId="0" applyFont="1" applyAlignment="1">
      <alignment horizontal="left" vertical="center" wrapText="1"/>
    </xf>
    <xf numFmtId="0" fontId="13" fillId="4" borderId="0" xfId="0" applyFont="1" applyFill="1" applyAlignment="1">
      <alignment horizontal="left" vertical="center" wrapText="1"/>
    </xf>
    <xf numFmtId="0" fontId="13" fillId="0" borderId="0" xfId="0" quotePrefix="1" applyFont="1" applyAlignment="1">
      <alignment horizontal="right" vertical="center" wrapText="1"/>
    </xf>
    <xf numFmtId="0" fontId="22" fillId="5" borderId="1" xfId="0"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0" fontId="12" fillId="6" borderId="1" xfId="0" applyFont="1" applyFill="1" applyBorder="1" applyAlignment="1">
      <alignment horizontal="center" vertical="top" wrapText="1"/>
    </xf>
    <xf numFmtId="164" fontId="12" fillId="0" borderId="1" xfId="0" applyNumberFormat="1" applyFont="1" applyBorder="1" applyAlignment="1">
      <alignment vertical="top"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5" fillId="0" borderId="1" xfId="0" applyFont="1" applyBorder="1" applyAlignment="1">
      <alignment vertical="top" wrapText="1"/>
    </xf>
    <xf numFmtId="0" fontId="26" fillId="0" borderId="0" xfId="0" applyFont="1"/>
    <xf numFmtId="0" fontId="11" fillId="0" borderId="0" xfId="0" applyFont="1"/>
    <xf numFmtId="49" fontId="24" fillId="0" borderId="0" xfId="0" applyNumberFormat="1" applyFont="1" applyAlignment="1">
      <alignment horizontal="right"/>
    </xf>
    <xf numFmtId="0" fontId="24" fillId="0" borderId="0" xfId="0" applyFont="1"/>
    <xf numFmtId="0" fontId="24" fillId="0" borderId="0" xfId="0" applyFont="1" applyAlignment="1">
      <alignment horizontal="right"/>
    </xf>
    <xf numFmtId="0" fontId="29" fillId="0" borderId="0" xfId="0" applyFont="1"/>
    <xf numFmtId="0" fontId="13" fillId="0" borderId="0" xfId="1" applyFont="1" applyAlignment="1">
      <alignment horizontal="center" vertical="top" wrapText="1"/>
    </xf>
    <xf numFmtId="0" fontId="32" fillId="12" borderId="0" xfId="1" applyFont="1" applyFill="1" applyAlignment="1">
      <alignment horizontal="left" vertical="top"/>
    </xf>
    <xf numFmtId="0" fontId="33" fillId="0" borderId="0" xfId="1" applyFont="1" applyAlignment="1">
      <alignment vertical="top" wrapText="1"/>
    </xf>
    <xf numFmtId="0" fontId="12" fillId="0" borderId="0" xfId="1" applyFont="1" applyAlignment="1">
      <alignment vertical="top" wrapText="1"/>
    </xf>
    <xf numFmtId="0" fontId="34" fillId="0" borderId="0" xfId="1" applyFont="1" applyAlignment="1">
      <alignment vertical="top" wrapText="1"/>
    </xf>
    <xf numFmtId="0" fontId="13" fillId="0" borderId="0" xfId="1" applyFont="1" applyAlignment="1">
      <alignment horizontal="right" vertical="top" wrapText="1"/>
    </xf>
    <xf numFmtId="0" fontId="24" fillId="0" borderId="0" xfId="1" applyFont="1" applyAlignment="1">
      <alignment horizontal="right" vertical="top" wrapText="1"/>
    </xf>
    <xf numFmtId="0" fontId="24" fillId="0" borderId="0" xfId="1" applyFont="1" applyAlignment="1">
      <alignment vertical="top" wrapText="1"/>
    </xf>
    <xf numFmtId="0" fontId="33" fillId="0" borderId="0" xfId="1" applyFont="1" applyAlignment="1">
      <alignment horizontal="center" vertical="top" wrapText="1"/>
    </xf>
    <xf numFmtId="0" fontId="32" fillId="0" borderId="0" xfId="1" applyFont="1" applyAlignment="1">
      <alignment vertical="top" wrapText="1"/>
    </xf>
    <xf numFmtId="0" fontId="10" fillId="0" borderId="0" xfId="2" applyAlignment="1">
      <alignment horizontal="center"/>
    </xf>
    <xf numFmtId="0" fontId="10" fillId="0" borderId="0" xfId="2"/>
    <xf numFmtId="0" fontId="36" fillId="0" borderId="2" xfId="2" applyFont="1" applyBorder="1" applyAlignment="1">
      <alignment vertical="center" wrapText="1"/>
    </xf>
    <xf numFmtId="0" fontId="10" fillId="0" borderId="2" xfId="2" applyBorder="1"/>
    <xf numFmtId="0" fontId="36" fillId="0" borderId="0" xfId="2" applyFont="1" applyAlignment="1">
      <alignment horizontal="center" vertical="center" wrapText="1"/>
    </xf>
    <xf numFmtId="0" fontId="36" fillId="0" borderId="14" xfId="2" applyFont="1" applyBorder="1" applyAlignment="1">
      <alignment vertical="center" wrapText="1"/>
    </xf>
    <xf numFmtId="0" fontId="36" fillId="0" borderId="15" xfId="2" applyFont="1" applyBorder="1" applyAlignment="1">
      <alignment vertical="center" wrapText="1"/>
    </xf>
    <xf numFmtId="0" fontId="36" fillId="0" borderId="16" xfId="2" applyFont="1" applyBorder="1" applyAlignment="1">
      <alignment vertical="center" wrapText="1"/>
    </xf>
    <xf numFmtId="0" fontId="36" fillId="0" borderId="17" xfId="2" applyFont="1" applyBorder="1" applyAlignment="1">
      <alignment vertical="center" wrapText="1"/>
    </xf>
    <xf numFmtId="0" fontId="36" fillId="0" borderId="18" xfId="2" applyFont="1" applyBorder="1" applyAlignment="1">
      <alignment vertical="center" wrapText="1"/>
    </xf>
    <xf numFmtId="0" fontId="36" fillId="0" borderId="19" xfId="2" applyFont="1" applyBorder="1" applyAlignment="1">
      <alignment horizontal="center" vertical="center" wrapText="1"/>
    </xf>
    <xf numFmtId="0" fontId="37" fillId="0" borderId="20" xfId="2" applyFont="1" applyBorder="1" applyAlignment="1">
      <alignment vertical="center" wrapText="1"/>
    </xf>
    <xf numFmtId="0" fontId="37" fillId="0" borderId="20" xfId="2" applyFont="1" applyBorder="1" applyAlignment="1">
      <alignment horizontal="center" vertical="center" wrapText="1"/>
    </xf>
    <xf numFmtId="0" fontId="37" fillId="13" borderId="21" xfId="2" applyFont="1" applyFill="1" applyBorder="1" applyAlignment="1">
      <alignment horizontal="center" vertical="center" wrapText="1"/>
    </xf>
    <xf numFmtId="0" fontId="37" fillId="7" borderId="22" xfId="2" applyFont="1" applyFill="1" applyBorder="1" applyAlignment="1">
      <alignment horizontal="center" vertical="center" wrapText="1"/>
    </xf>
    <xf numFmtId="0" fontId="37" fillId="7" borderId="23" xfId="2" applyFont="1" applyFill="1" applyBorder="1" applyAlignment="1">
      <alignment horizontal="center" vertical="center" wrapText="1"/>
    </xf>
    <xf numFmtId="0" fontId="37" fillId="8" borderId="22" xfId="2" applyFont="1" applyFill="1" applyBorder="1" applyAlignment="1">
      <alignment horizontal="center" vertical="center" wrapText="1"/>
    </xf>
    <xf numFmtId="0" fontId="37" fillId="8" borderId="1" xfId="2" applyFont="1" applyFill="1" applyBorder="1" applyAlignment="1">
      <alignment horizontal="center" vertical="center" wrapText="1"/>
    </xf>
    <xf numFmtId="0" fontId="37" fillId="0" borderId="19" xfId="2" applyFont="1" applyBorder="1" applyAlignment="1">
      <alignment horizontal="center" vertical="center" wrapText="1"/>
    </xf>
    <xf numFmtId="0" fontId="38" fillId="0" borderId="1" xfId="2" applyFont="1" applyBorder="1" applyAlignment="1">
      <alignment vertical="center" wrapText="1"/>
    </xf>
    <xf numFmtId="0" fontId="38" fillId="0" borderId="1" xfId="2" applyFont="1" applyBorder="1" applyAlignment="1">
      <alignment horizontal="center" vertical="center" wrapText="1"/>
    </xf>
    <xf numFmtId="0" fontId="37" fillId="0" borderId="2" xfId="2" applyFont="1" applyBorder="1" applyAlignment="1">
      <alignment vertical="center" wrapText="1"/>
    </xf>
    <xf numFmtId="0" fontId="37" fillId="0" borderId="2" xfId="2" applyFont="1" applyBorder="1" applyAlignment="1">
      <alignment horizontal="center" vertical="center" wrapText="1"/>
    </xf>
    <xf numFmtId="0" fontId="37" fillId="13" borderId="2" xfId="2" applyFont="1" applyFill="1" applyBorder="1" applyAlignment="1">
      <alignment horizontal="center" vertical="center" wrapText="1"/>
    </xf>
    <xf numFmtId="0" fontId="37" fillId="7" borderId="24" xfId="2" applyFont="1" applyFill="1" applyBorder="1" applyAlignment="1">
      <alignment horizontal="center" vertical="center" wrapText="1"/>
    </xf>
    <xf numFmtId="0" fontId="37" fillId="0" borderId="25" xfId="2" applyFont="1" applyBorder="1" applyAlignment="1">
      <alignment horizontal="center" vertical="center" wrapText="1"/>
    </xf>
    <xf numFmtId="49" fontId="37" fillId="8" borderId="2" xfId="2" applyNumberFormat="1" applyFont="1" applyFill="1" applyBorder="1" applyAlignment="1">
      <alignment horizontal="center" vertical="center" wrapText="1"/>
    </xf>
    <xf numFmtId="0" fontId="38" fillId="0" borderId="27" xfId="2" applyFont="1" applyBorder="1" applyAlignment="1">
      <alignment vertical="center" wrapText="1"/>
    </xf>
    <xf numFmtId="0" fontId="37" fillId="0" borderId="27" xfId="2" applyFont="1" applyBorder="1" applyAlignment="1">
      <alignment horizontal="center" vertical="center" wrapText="1"/>
    </xf>
    <xf numFmtId="0" fontId="37" fillId="14" borderId="28" xfId="2" applyFont="1" applyFill="1" applyBorder="1" applyAlignment="1">
      <alignment horizontal="center" vertical="center" wrapText="1"/>
    </xf>
    <xf numFmtId="0" fontId="37" fillId="13" borderId="5" xfId="2" applyFont="1" applyFill="1" applyBorder="1" applyAlignment="1">
      <alignment horizontal="center" vertical="center" wrapText="1"/>
    </xf>
    <xf numFmtId="0" fontId="37" fillId="7" borderId="29" xfId="2" applyFont="1" applyFill="1" applyBorder="1" applyAlignment="1">
      <alignment horizontal="center" vertical="center" wrapText="1"/>
    </xf>
    <xf numFmtId="0" fontId="37" fillId="0" borderId="16" xfId="2" applyFont="1" applyBorder="1" applyAlignment="1">
      <alignment horizontal="center" vertical="center" wrapText="1"/>
    </xf>
    <xf numFmtId="0" fontId="37" fillId="0" borderId="30" xfId="2" applyFont="1" applyBorder="1" applyAlignment="1">
      <alignment vertical="center" wrapText="1"/>
    </xf>
    <xf numFmtId="49" fontId="37" fillId="7" borderId="30" xfId="2" applyNumberFormat="1" applyFont="1" applyFill="1" applyBorder="1" applyAlignment="1">
      <alignment horizontal="center" vertical="center" wrapText="1"/>
    </xf>
    <xf numFmtId="0" fontId="37" fillId="0" borderId="1" xfId="2" applyFont="1" applyBorder="1" applyAlignment="1">
      <alignment vertical="center" wrapText="1"/>
    </xf>
    <xf numFmtId="0" fontId="37" fillId="0" borderId="1" xfId="2" applyFont="1" applyBorder="1" applyAlignment="1">
      <alignment horizontal="center" vertical="center" wrapText="1"/>
    </xf>
    <xf numFmtId="0" fontId="37" fillId="14" borderId="32" xfId="2" applyFont="1" applyFill="1" applyBorder="1" applyAlignment="1">
      <alignment horizontal="center" vertical="center" wrapText="1"/>
    </xf>
    <xf numFmtId="0" fontId="37" fillId="13" borderId="22" xfId="2" applyFont="1" applyFill="1" applyBorder="1" applyAlignment="1">
      <alignment horizontal="center" vertical="center" wrapText="1"/>
    </xf>
    <xf numFmtId="0" fontId="37" fillId="0" borderId="33" xfId="2" applyFont="1" applyBorder="1" applyAlignment="1">
      <alignment horizontal="center" vertical="center" wrapText="1"/>
    </xf>
    <xf numFmtId="0" fontId="37" fillId="0" borderId="34" xfId="2" applyFont="1" applyBorder="1" applyAlignment="1">
      <alignment vertical="center" wrapText="1"/>
    </xf>
    <xf numFmtId="49" fontId="37" fillId="13" borderId="34" xfId="2" applyNumberFormat="1" applyFont="1" applyFill="1" applyBorder="1" applyAlignment="1">
      <alignment horizontal="center" vertical="center" wrapText="1"/>
    </xf>
    <xf numFmtId="0" fontId="37" fillId="14" borderId="1" xfId="2" applyFont="1" applyFill="1" applyBorder="1" applyAlignment="1">
      <alignment horizontal="center" vertical="center" wrapText="1"/>
    </xf>
    <xf numFmtId="0" fontId="37" fillId="14" borderId="27" xfId="2" applyFont="1" applyFill="1" applyBorder="1" applyAlignment="1">
      <alignment horizontal="center" vertical="center" wrapText="1"/>
    </xf>
    <xf numFmtId="0" fontId="37" fillId="0" borderId="27" xfId="2" applyFont="1" applyBorder="1" applyAlignment="1">
      <alignment vertical="center" wrapText="1"/>
    </xf>
    <xf numFmtId="49" fontId="37" fillId="14" borderId="27" xfId="2" applyNumberFormat="1" applyFont="1" applyFill="1" applyBorder="1" applyAlignment="1">
      <alignment horizontal="center" vertical="center" wrapText="1"/>
    </xf>
    <xf numFmtId="0" fontId="37" fillId="0" borderId="4" xfId="2" applyFont="1" applyBorder="1" applyAlignment="1">
      <alignment horizontal="center" vertical="center" wrapText="1"/>
    </xf>
    <xf numFmtId="0" fontId="37" fillId="0" borderId="32" xfId="2" applyFont="1" applyBorder="1" applyAlignment="1">
      <alignment horizontal="center" vertical="center" wrapText="1"/>
    </xf>
    <xf numFmtId="0" fontId="37" fillId="0" borderId="5" xfId="2" applyFont="1" applyBorder="1" applyAlignment="1">
      <alignment horizontal="center" vertical="center" wrapText="1"/>
    </xf>
    <xf numFmtId="0" fontId="37" fillId="0" borderId="39" xfId="2" applyFont="1" applyBorder="1" applyAlignment="1">
      <alignment horizontal="center" vertical="center" wrapText="1"/>
    </xf>
    <xf numFmtId="0" fontId="37" fillId="0" borderId="0" xfId="2" applyFont="1" applyAlignment="1">
      <alignment vertical="top" wrapText="1"/>
    </xf>
    <xf numFmtId="0" fontId="36" fillId="0" borderId="1" xfId="2" applyFont="1" applyBorder="1" applyAlignment="1">
      <alignment vertical="center" wrapText="1"/>
    </xf>
    <xf numFmtId="0" fontId="37" fillId="0" borderId="1" xfId="2" applyFont="1" applyBorder="1" applyAlignment="1">
      <alignment horizontal="center" vertical="center" textRotation="90" wrapText="1"/>
    </xf>
    <xf numFmtId="0" fontId="37" fillId="0" borderId="32" xfId="2" applyFont="1" applyBorder="1" applyAlignment="1">
      <alignment vertical="center" wrapText="1"/>
    </xf>
    <xf numFmtId="0" fontId="37" fillId="0" borderId="5" xfId="2" applyFont="1" applyBorder="1" applyAlignment="1">
      <alignment vertical="center" wrapText="1"/>
    </xf>
    <xf numFmtId="0" fontId="37" fillId="0" borderId="39" xfId="2" applyFont="1" applyBorder="1" applyAlignment="1">
      <alignment vertical="center" wrapText="1"/>
    </xf>
    <xf numFmtId="0" fontId="37" fillId="0" borderId="33" xfId="2" applyFont="1" applyBorder="1" applyAlignment="1">
      <alignment vertical="center" wrapText="1"/>
    </xf>
    <xf numFmtId="0" fontId="36" fillId="0" borderId="0" xfId="2" applyFont="1" applyAlignment="1">
      <alignment vertical="center" wrapText="1"/>
    </xf>
    <xf numFmtId="15" fontId="37" fillId="0" borderId="0" xfId="2" applyNumberFormat="1" applyFont="1" applyAlignment="1">
      <alignment horizontal="center" vertical="center" textRotation="90" wrapText="1"/>
    </xf>
    <xf numFmtId="0" fontId="37" fillId="0" borderId="0" xfId="2" applyFont="1" applyAlignment="1">
      <alignment vertical="center" wrapText="1"/>
    </xf>
    <xf numFmtId="0" fontId="38" fillId="0" borderId="0" xfId="2" applyFont="1" applyAlignment="1">
      <alignment vertical="center" wrapText="1"/>
    </xf>
    <xf numFmtId="0" fontId="37" fillId="0" borderId="0" xfId="2" applyFont="1"/>
    <xf numFmtId="0" fontId="19" fillId="0" borderId="0" xfId="0" applyFont="1"/>
    <xf numFmtId="0" fontId="10" fillId="0" borderId="0" xfId="2" applyAlignment="1">
      <alignment wrapText="1"/>
    </xf>
    <xf numFmtId="0" fontId="37" fillId="13" borderId="1" xfId="2" applyFont="1" applyFill="1" applyBorder="1" applyAlignment="1">
      <alignment horizontal="center" vertical="center" wrapText="1"/>
    </xf>
    <xf numFmtId="0" fontId="37" fillId="14" borderId="1" xfId="2" applyFont="1" applyFill="1" applyBorder="1" applyAlignment="1">
      <alignment horizontal="right" vertical="center" wrapText="1"/>
    </xf>
    <xf numFmtId="0" fontId="37" fillId="13" borderId="1" xfId="2" applyFont="1" applyFill="1" applyBorder="1" applyAlignment="1">
      <alignment horizontal="right" vertical="center" wrapText="1"/>
    </xf>
    <xf numFmtId="0" fontId="37" fillId="8" borderId="1" xfId="2" applyFont="1" applyFill="1" applyBorder="1" applyAlignment="1">
      <alignment horizontal="right" vertical="center" wrapText="1"/>
    </xf>
    <xf numFmtId="0" fontId="31" fillId="0" borderId="1" xfId="0" applyFont="1" applyBorder="1" applyAlignment="1">
      <alignment vertical="center" wrapText="1"/>
    </xf>
    <xf numFmtId="0" fontId="39" fillId="9" borderId="1" xfId="0" applyFont="1" applyFill="1" applyBorder="1"/>
    <xf numFmtId="0" fontId="31" fillId="0" borderId="0" xfId="0" applyFont="1" applyAlignment="1">
      <alignment vertical="center" wrapText="1"/>
    </xf>
    <xf numFmtId="0" fontId="23" fillId="0" borderId="0" xfId="2" applyFont="1"/>
    <xf numFmtId="0" fontId="11" fillId="0" borderId="0" xfId="0" applyFont="1" applyAlignment="1">
      <alignment wrapText="1"/>
    </xf>
    <xf numFmtId="0" fontId="40" fillId="0" borderId="0" xfId="0" applyFont="1" applyAlignment="1">
      <alignment horizontal="center"/>
    </xf>
    <xf numFmtId="49" fontId="37" fillId="0" borderId="0" xfId="2" applyNumberFormat="1" applyFont="1" applyAlignment="1">
      <alignment horizontal="center" vertical="center" wrapText="1"/>
    </xf>
    <xf numFmtId="0" fontId="27" fillId="0" borderId="1" xfId="0" applyFont="1" applyBorder="1" applyAlignment="1">
      <alignment horizontal="center"/>
    </xf>
    <xf numFmtId="49" fontId="40" fillId="14" borderId="1" xfId="2" applyNumberFormat="1" applyFont="1" applyFill="1" applyBorder="1" applyAlignment="1">
      <alignment horizontal="center" vertical="center" wrapText="1"/>
    </xf>
    <xf numFmtId="0" fontId="27" fillId="0" borderId="1" xfId="0" applyFont="1" applyBorder="1" applyAlignment="1">
      <alignment horizontal="center" vertical="center" wrapText="1"/>
    </xf>
    <xf numFmtId="49" fontId="40" fillId="13" borderId="1" xfId="2" applyNumberFormat="1" applyFont="1" applyFill="1" applyBorder="1" applyAlignment="1">
      <alignment horizontal="center" vertical="center" wrapText="1"/>
    </xf>
    <xf numFmtId="49" fontId="40" fillId="7" borderId="1" xfId="2" applyNumberFormat="1" applyFont="1" applyFill="1" applyBorder="1" applyAlignment="1">
      <alignment horizontal="center" vertical="center" wrapText="1"/>
    </xf>
    <xf numFmtId="0" fontId="40" fillId="0" borderId="1" xfId="0" applyFont="1" applyBorder="1" applyAlignment="1">
      <alignment horizontal="center"/>
    </xf>
    <xf numFmtId="49" fontId="40" fillId="8" borderId="1" xfId="2" applyNumberFormat="1" applyFont="1" applyFill="1" applyBorder="1" applyAlignment="1">
      <alignment horizontal="center" vertical="center" wrapText="1"/>
    </xf>
    <xf numFmtId="0" fontId="41" fillId="0" borderId="0" xfId="0" applyFont="1"/>
    <xf numFmtId="0" fontId="41" fillId="0" borderId="0" xfId="0" applyFont="1" applyAlignment="1">
      <alignment horizontal="center"/>
    </xf>
    <xf numFmtId="49" fontId="21" fillId="0" borderId="0" xfId="0" applyNumberFormat="1" applyFont="1" applyAlignment="1">
      <alignment horizontal="left" vertical="top"/>
    </xf>
    <xf numFmtId="49" fontId="0" fillId="0" borderId="0" xfId="0" applyNumberFormat="1" applyAlignment="1">
      <alignment horizontal="left" vertical="top" wrapText="1"/>
    </xf>
    <xf numFmtId="0" fontId="42" fillId="9" borderId="1" xfId="0" applyFont="1" applyFill="1" applyBorder="1"/>
    <xf numFmtId="0" fontId="43" fillId="0" borderId="1" xfId="0" applyFont="1" applyBorder="1" applyAlignment="1">
      <alignment vertical="center" wrapText="1"/>
    </xf>
    <xf numFmtId="0" fontId="30" fillId="0" borderId="1" xfId="0" applyFont="1" applyBorder="1" applyAlignment="1">
      <alignment vertical="top" wrapText="1"/>
    </xf>
    <xf numFmtId="0" fontId="12" fillId="15" borderId="1" xfId="0" applyFont="1" applyFill="1" applyBorder="1" applyAlignment="1">
      <alignment horizontal="center" vertical="top" wrapText="1"/>
    </xf>
    <xf numFmtId="1" fontId="1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3" fillId="0" borderId="12" xfId="0" applyFont="1" applyBorder="1" applyAlignment="1">
      <alignment horizontal="left" vertical="center" wrapText="1"/>
    </xf>
    <xf numFmtId="0" fontId="43"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1" fillId="0" borderId="0" xfId="0" applyFont="1"/>
    <xf numFmtId="0" fontId="45" fillId="3" borderId="0" xfId="0" applyFont="1" applyFill="1" applyAlignment="1">
      <alignment horizontal="left" vertical="center" wrapText="1"/>
    </xf>
    <xf numFmtId="0" fontId="45" fillId="3" borderId="9" xfId="0" applyFont="1" applyFill="1" applyBorder="1" applyAlignment="1">
      <alignment horizontal="left" vertical="center" wrapText="1"/>
    </xf>
    <xf numFmtId="0" fontId="46" fillId="0" borderId="0" xfId="0" applyFont="1"/>
    <xf numFmtId="0" fontId="48" fillId="0" borderId="0" xfId="0" applyFont="1"/>
    <xf numFmtId="17" fontId="48" fillId="0" borderId="0" xfId="0" applyNumberFormat="1" applyFont="1"/>
    <xf numFmtId="0" fontId="47" fillId="18" borderId="2" xfId="0" applyFont="1" applyFill="1" applyBorder="1" applyAlignment="1">
      <alignment wrapText="1"/>
    </xf>
    <xf numFmtId="0" fontId="47" fillId="18" borderId="22" xfId="0" applyFont="1" applyFill="1" applyBorder="1" applyAlignment="1">
      <alignment wrapText="1"/>
    </xf>
    <xf numFmtId="0" fontId="47" fillId="18" borderId="5" xfId="0" applyFont="1" applyFill="1" applyBorder="1" applyAlignment="1">
      <alignment wrapText="1"/>
    </xf>
    <xf numFmtId="0" fontId="49" fillId="19" borderId="1" xfId="0" applyFont="1" applyFill="1" applyBorder="1" applyAlignment="1">
      <alignment wrapText="1"/>
    </xf>
    <xf numFmtId="0" fontId="49" fillId="19" borderId="41" xfId="0" applyFont="1" applyFill="1" applyBorder="1" applyAlignment="1">
      <alignment wrapText="1"/>
    </xf>
    <xf numFmtId="0" fontId="49" fillId="20" borderId="1" xfId="0" applyFont="1" applyFill="1" applyBorder="1" applyAlignment="1">
      <alignment wrapText="1"/>
    </xf>
    <xf numFmtId="0" fontId="49" fillId="20" borderId="41" xfId="0" applyFont="1" applyFill="1" applyBorder="1" applyAlignment="1">
      <alignment wrapText="1"/>
    </xf>
    <xf numFmtId="0" fontId="49" fillId="21" borderId="41" xfId="0" applyFont="1" applyFill="1" applyBorder="1" applyAlignment="1">
      <alignment wrapText="1"/>
    </xf>
    <xf numFmtId="0" fontId="49" fillId="0" borderId="0" xfId="0" applyFont="1" applyAlignment="1">
      <alignment wrapText="1"/>
    </xf>
    <xf numFmtId="0" fontId="50" fillId="0" borderId="0" xfId="0" applyFont="1"/>
    <xf numFmtId="0" fontId="51" fillId="0" borderId="0" xfId="0" applyFont="1"/>
    <xf numFmtId="0" fontId="43" fillId="0" borderId="2" xfId="0" applyFont="1" applyBorder="1" applyAlignment="1">
      <alignment vertical="center" wrapText="1"/>
    </xf>
    <xf numFmtId="0" fontId="43" fillId="0" borderId="0" xfId="0" applyFont="1" applyAlignment="1">
      <alignment vertical="center" wrapText="1"/>
    </xf>
    <xf numFmtId="0" fontId="16" fillId="5" borderId="19" xfId="0" applyFont="1" applyFill="1" applyBorder="1" applyAlignment="1">
      <alignment horizontal="center" vertical="center" wrapText="1"/>
    </xf>
    <xf numFmtId="1" fontId="13"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24" fillId="15" borderId="0" xfId="0" applyFont="1" applyFill="1" applyAlignment="1">
      <alignment horizontal="left"/>
    </xf>
    <xf numFmtId="0" fontId="0" fillId="0" borderId="0" xfId="0" applyAlignment="1">
      <alignment horizontal="left"/>
    </xf>
    <xf numFmtId="0" fontId="42" fillId="0" borderId="0" xfId="0" applyFont="1"/>
    <xf numFmtId="0" fontId="43"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9" fillId="0" borderId="0" xfId="0" applyFont="1"/>
    <xf numFmtId="0" fontId="9" fillId="0" borderId="0" xfId="0" applyFont="1" applyAlignment="1">
      <alignment wrapText="1"/>
    </xf>
    <xf numFmtId="49" fontId="40" fillId="14" borderId="1" xfId="3" applyNumberFormat="1" applyFont="1" applyFill="1" applyBorder="1" applyAlignment="1">
      <alignment horizontal="center" vertical="center" wrapText="1"/>
    </xf>
    <xf numFmtId="49" fontId="40" fillId="13" borderId="1" xfId="3" applyNumberFormat="1" applyFont="1" applyFill="1" applyBorder="1" applyAlignment="1">
      <alignment horizontal="center" vertical="center" wrapText="1"/>
    </xf>
    <xf numFmtId="49" fontId="40" fillId="7" borderId="1" xfId="3" applyNumberFormat="1" applyFont="1" applyFill="1" applyBorder="1" applyAlignment="1">
      <alignment horizontal="center" vertical="center" wrapText="1"/>
    </xf>
    <xf numFmtId="49" fontId="40" fillId="8" borderId="1" xfId="3" applyNumberFormat="1" applyFont="1" applyFill="1" applyBorder="1" applyAlignment="1">
      <alignment horizontal="center" vertical="center" wrapText="1"/>
    </xf>
    <xf numFmtId="0" fontId="37" fillId="0" borderId="0" xfId="3" applyFont="1" applyAlignment="1">
      <alignment vertical="center" wrapText="1"/>
    </xf>
    <xf numFmtId="49" fontId="37" fillId="0" borderId="0" xfId="3" applyNumberFormat="1" applyFont="1" applyAlignment="1">
      <alignment horizontal="center" vertical="center" wrapText="1"/>
    </xf>
    <xf numFmtId="49" fontId="21" fillId="0" borderId="0" xfId="0" applyNumberFormat="1" applyFont="1" applyAlignment="1">
      <alignment horizontal="right" wrapText="1"/>
    </xf>
    <xf numFmtId="0" fontId="8" fillId="0" borderId="0" xfId="0" applyFont="1" applyAlignment="1">
      <alignment wrapText="1"/>
    </xf>
    <xf numFmtId="0" fontId="8" fillId="0" borderId="0" xfId="0" applyFont="1"/>
    <xf numFmtId="0" fontId="16" fillId="8" borderId="1" xfId="0" applyFont="1" applyFill="1" applyBorder="1" applyAlignment="1">
      <alignment horizontal="center" vertical="center" wrapText="1"/>
    </xf>
    <xf numFmtId="0" fontId="24" fillId="0" borderId="1" xfId="0" applyFont="1" applyBorder="1" applyAlignment="1">
      <alignment horizontal="left"/>
    </xf>
    <xf numFmtId="49" fontId="40" fillId="14" borderId="1" xfId="4" applyNumberFormat="1" applyFont="1" applyFill="1" applyBorder="1" applyAlignment="1">
      <alignment horizontal="center" vertical="center" wrapText="1"/>
    </xf>
    <xf numFmtId="49" fontId="40" fillId="13" borderId="1" xfId="4" applyNumberFormat="1" applyFont="1" applyFill="1" applyBorder="1" applyAlignment="1">
      <alignment horizontal="center" vertical="center" wrapText="1"/>
    </xf>
    <xf numFmtId="49" fontId="40" fillId="7" borderId="1" xfId="4" applyNumberFormat="1" applyFont="1" applyFill="1" applyBorder="1" applyAlignment="1">
      <alignment horizontal="center" vertical="center" wrapText="1"/>
    </xf>
    <xf numFmtId="49" fontId="40" fillId="8" borderId="1" xfId="4" applyNumberFormat="1" applyFont="1" applyFill="1" applyBorder="1" applyAlignment="1">
      <alignment horizontal="center" vertical="center" wrapText="1"/>
    </xf>
    <xf numFmtId="0" fontId="37" fillId="0" borderId="0" xfId="4" applyFont="1" applyAlignment="1">
      <alignment vertical="center" wrapText="1"/>
    </xf>
    <xf numFmtId="49" fontId="37" fillId="0" borderId="0" xfId="4" applyNumberFormat="1" applyFont="1" applyAlignment="1">
      <alignment horizontal="center" vertical="center" wrapText="1"/>
    </xf>
    <xf numFmtId="0" fontId="28" fillId="0" borderId="1" xfId="0" applyFont="1" applyBorder="1" applyAlignment="1">
      <alignment horizontal="left" vertical="top" wrapText="1"/>
    </xf>
    <xf numFmtId="0" fontId="28" fillId="0" borderId="1" xfId="0" applyFont="1" applyBorder="1" applyAlignment="1">
      <alignment vertical="top" wrapText="1"/>
    </xf>
    <xf numFmtId="0" fontId="52" fillId="0" borderId="1" xfId="0" applyFont="1" applyBorder="1" applyAlignment="1">
      <alignment horizontal="left" vertical="top" wrapText="1"/>
    </xf>
    <xf numFmtId="0" fontId="52" fillId="0" borderId="1" xfId="0" applyFont="1" applyBorder="1" applyAlignment="1">
      <alignment vertical="top" wrapText="1"/>
    </xf>
    <xf numFmtId="0" fontId="28" fillId="0" borderId="1" xfId="2" applyFont="1" applyBorder="1" applyAlignment="1">
      <alignment vertical="top" wrapText="1"/>
    </xf>
    <xf numFmtId="0" fontId="28" fillId="0" borderId="0" xfId="2" applyFont="1" applyAlignment="1">
      <alignment vertical="top" wrapText="1"/>
    </xf>
    <xf numFmtId="0" fontId="30" fillId="0" borderId="11" xfId="0" applyFont="1" applyBorder="1"/>
    <xf numFmtId="0" fontId="30" fillId="0" borderId="0" xfId="0" applyFont="1"/>
    <xf numFmtId="0" fontId="30" fillId="0" borderId="40" xfId="0" applyFont="1" applyBorder="1"/>
    <xf numFmtId="0" fontId="30" fillId="0" borderId="41" xfId="0" applyFont="1" applyBorder="1"/>
    <xf numFmtId="0" fontId="30" fillId="0" borderId="11" xfId="0" applyFont="1" applyBorder="1" applyAlignment="1">
      <alignment wrapText="1"/>
    </xf>
    <xf numFmtId="0" fontId="25" fillId="0" borderId="42" xfId="0" applyFont="1" applyBorder="1" applyAlignment="1">
      <alignment wrapText="1"/>
    </xf>
    <xf numFmtId="0" fontId="25" fillId="0" borderId="13" xfId="0" applyFont="1" applyBorder="1" applyAlignment="1">
      <alignment wrapText="1"/>
    </xf>
    <xf numFmtId="0" fontId="30" fillId="0" borderId="41" xfId="0" applyFont="1" applyBorder="1" applyAlignment="1">
      <alignment wrapText="1"/>
    </xf>
    <xf numFmtId="0" fontId="30" fillId="0" borderId="43" xfId="0" applyFont="1" applyBorder="1"/>
    <xf numFmtId="0" fontId="30" fillId="0" borderId="40" xfId="0" applyFont="1" applyBorder="1" applyAlignment="1">
      <alignment wrapText="1"/>
    </xf>
    <xf numFmtId="0" fontId="25" fillId="0" borderId="44" xfId="0" applyFont="1" applyBorder="1" applyAlignment="1">
      <alignment wrapText="1"/>
    </xf>
    <xf numFmtId="0" fontId="30" fillId="0" borderId="43" xfId="0" applyFont="1" applyBorder="1" applyAlignment="1">
      <alignment wrapText="1"/>
    </xf>
    <xf numFmtId="0" fontId="30" fillId="0" borderId="42" xfId="0" applyFont="1" applyBorder="1" applyAlignment="1">
      <alignment wrapText="1"/>
    </xf>
    <xf numFmtId="0" fontId="25" fillId="0" borderId="0" xfId="0" applyFont="1" applyAlignment="1">
      <alignment wrapText="1"/>
    </xf>
    <xf numFmtId="0" fontId="30" fillId="0" borderId="8" xfId="0" applyFont="1" applyBorder="1"/>
    <xf numFmtId="16" fontId="25" fillId="21" borderId="0" xfId="0" applyNumberFormat="1" applyFont="1" applyFill="1" applyAlignment="1">
      <alignment wrapText="1"/>
    </xf>
    <xf numFmtId="16" fontId="25" fillId="22" borderId="0" xfId="0" applyNumberFormat="1" applyFont="1" applyFill="1" applyAlignment="1">
      <alignment wrapText="1"/>
    </xf>
    <xf numFmtId="16" fontId="25" fillId="19" borderId="0" xfId="0" applyNumberFormat="1" applyFont="1" applyFill="1" applyAlignment="1">
      <alignment wrapText="1"/>
    </xf>
    <xf numFmtId="49" fontId="53" fillId="5" borderId="3" xfId="0" applyNumberFormat="1" applyFont="1" applyFill="1" applyBorder="1" applyAlignment="1">
      <alignment horizontal="center" vertical="center" wrapText="1"/>
    </xf>
    <xf numFmtId="49" fontId="53" fillId="23" borderId="3" xfId="0" applyNumberFormat="1" applyFont="1" applyFill="1" applyBorder="1" applyAlignment="1">
      <alignment horizontal="center" vertical="center" wrapText="1"/>
    </xf>
    <xf numFmtId="0" fontId="7" fillId="0" borderId="0" xfId="0" applyFont="1"/>
    <xf numFmtId="0" fontId="7" fillId="0" borderId="0" xfId="0" applyFont="1" applyAlignment="1">
      <alignment wrapText="1"/>
    </xf>
    <xf numFmtId="49" fontId="40" fillId="14" borderId="1" xfId="5" applyNumberFormat="1" applyFont="1" applyFill="1" applyBorder="1" applyAlignment="1">
      <alignment horizontal="center" vertical="center" wrapText="1"/>
    </xf>
    <xf numFmtId="49" fontId="40" fillId="13" borderId="1" xfId="5" applyNumberFormat="1" applyFont="1" applyFill="1" applyBorder="1" applyAlignment="1">
      <alignment horizontal="center" vertical="center" wrapText="1"/>
    </xf>
    <xf numFmtId="49" fontId="40" fillId="7" borderId="1" xfId="5" applyNumberFormat="1" applyFont="1" applyFill="1" applyBorder="1" applyAlignment="1">
      <alignment horizontal="center" vertical="center" wrapText="1"/>
    </xf>
    <xf numFmtId="49" fontId="40" fillId="8" borderId="1" xfId="5" applyNumberFormat="1" applyFont="1" applyFill="1" applyBorder="1" applyAlignment="1">
      <alignment horizontal="center" vertical="center" wrapText="1"/>
    </xf>
    <xf numFmtId="0" fontId="37" fillId="0" borderId="0" xfId="5" applyFont="1" applyAlignment="1">
      <alignment vertical="center" wrapText="1"/>
    </xf>
    <xf numFmtId="49" fontId="37" fillId="0" borderId="0" xfId="5" applyNumberFormat="1" applyFont="1" applyAlignment="1">
      <alignment horizontal="center" vertical="center" wrapText="1"/>
    </xf>
    <xf numFmtId="0" fontId="6" fillId="0" borderId="1" xfId="0" applyFont="1" applyBorder="1" applyAlignment="1">
      <alignment vertical="top" wrapText="1"/>
    </xf>
    <xf numFmtId="0" fontId="6" fillId="0" borderId="0" xfId="0" applyFont="1"/>
    <xf numFmtId="14" fontId="6" fillId="0" borderId="11" xfId="0" applyNumberFormat="1" applyFont="1" applyBorder="1"/>
    <xf numFmtId="0" fontId="6" fillId="0" borderId="0" xfId="0" applyFont="1" applyAlignment="1">
      <alignment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6" fillId="0" borderId="8" xfId="0" applyFont="1" applyBorder="1"/>
    <xf numFmtId="0" fontId="6" fillId="0" borderId="1" xfId="0" applyFont="1" applyBorder="1" applyAlignment="1">
      <alignment horizontal="left" vertical="top" wrapText="1"/>
    </xf>
    <xf numFmtId="0" fontId="5" fillId="0" borderId="1" xfId="0" applyFont="1" applyBorder="1" applyAlignment="1">
      <alignment vertical="top" wrapText="1"/>
    </xf>
    <xf numFmtId="0" fontId="30" fillId="0" borderId="1" xfId="0" applyFont="1" applyBorder="1" applyAlignment="1">
      <alignment horizontal="left" vertical="top" wrapText="1"/>
    </xf>
    <xf numFmtId="0" fontId="24"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vertical="top"/>
    </xf>
    <xf numFmtId="0" fontId="48" fillId="0" borderId="0" xfId="0" applyFont="1" applyAlignment="1">
      <alignment vertical="top" wrapText="1"/>
    </xf>
    <xf numFmtId="0" fontId="6" fillId="0" borderId="1" xfId="0" applyFont="1" applyBorder="1" applyAlignment="1">
      <alignment vertical="center" wrapText="1"/>
    </xf>
    <xf numFmtId="0" fontId="6" fillId="0" borderId="0" xfId="0" applyFont="1" applyAlignment="1">
      <alignment vertical="center"/>
    </xf>
    <xf numFmtId="0" fontId="11" fillId="0" borderId="0" xfId="0" applyFont="1" applyAlignment="1">
      <alignment vertical="center"/>
    </xf>
    <xf numFmtId="0" fontId="4" fillId="0" borderId="41" xfId="0" applyFont="1" applyBorder="1" applyAlignment="1">
      <alignment vertical="center"/>
    </xf>
    <xf numFmtId="0" fontId="4" fillId="0" borderId="41" xfId="0" applyFont="1" applyBorder="1" applyAlignment="1">
      <alignment vertical="center" wrapText="1"/>
    </xf>
    <xf numFmtId="0" fontId="4" fillId="0" borderId="41" xfId="0" applyFont="1" applyBorder="1"/>
    <xf numFmtId="0" fontId="3" fillId="0" borderId="1" xfId="0" applyFont="1" applyBorder="1" applyAlignment="1">
      <alignment vertical="top" wrapText="1"/>
    </xf>
    <xf numFmtId="0" fontId="3" fillId="0" borderId="1" xfId="0" applyFont="1" applyBorder="1" applyAlignment="1">
      <alignment vertical="center" wrapText="1"/>
    </xf>
    <xf numFmtId="0" fontId="52" fillId="0" borderId="0" xfId="0" applyFont="1" applyAlignment="1">
      <alignment vertical="top" wrapText="1"/>
    </xf>
    <xf numFmtId="0" fontId="13" fillId="0" borderId="2" xfId="0" applyFont="1" applyBorder="1" applyAlignment="1">
      <alignment horizontal="center" vertical="top" wrapText="1"/>
    </xf>
    <xf numFmtId="14" fontId="12" fillId="0" borderId="2" xfId="0" applyNumberFormat="1" applyFont="1" applyBorder="1" applyAlignment="1">
      <alignment vertical="top" wrapText="1"/>
    </xf>
    <xf numFmtId="0" fontId="12" fillId="6" borderId="2" xfId="0" applyFont="1" applyFill="1" applyBorder="1" applyAlignment="1">
      <alignment horizontal="center" vertical="top" wrapText="1"/>
    </xf>
    <xf numFmtId="0" fontId="3" fillId="0" borderId="2" xfId="0" applyFont="1" applyBorder="1" applyAlignment="1">
      <alignment vertical="top" wrapText="1"/>
    </xf>
    <xf numFmtId="0" fontId="12" fillId="0" borderId="2" xfId="0" applyFont="1" applyBorder="1" applyAlignment="1">
      <alignment horizontal="center" vertical="top" wrapText="1"/>
    </xf>
    <xf numFmtId="0" fontId="6" fillId="0" borderId="2" xfId="0" applyFont="1" applyBorder="1" applyAlignment="1">
      <alignment vertical="top" wrapText="1"/>
    </xf>
    <xf numFmtId="0" fontId="12" fillId="0" borderId="2" xfId="0" applyFont="1" applyBorder="1" applyAlignment="1">
      <alignment vertical="top" wrapText="1"/>
    </xf>
    <xf numFmtId="0" fontId="12" fillId="15" borderId="2" xfId="0" applyFont="1" applyFill="1" applyBorder="1" applyAlignment="1">
      <alignment horizontal="center" vertical="top" wrapText="1"/>
    </xf>
    <xf numFmtId="0" fontId="13" fillId="6" borderId="2" xfId="0" applyFont="1" applyFill="1" applyBorder="1" applyAlignment="1">
      <alignment horizontal="center" vertical="top" wrapText="1"/>
    </xf>
    <xf numFmtId="0" fontId="28" fillId="0" borderId="2" xfId="0" applyFont="1" applyBorder="1" applyAlignment="1">
      <alignment horizontal="left" vertical="top" wrapText="1"/>
    </xf>
    <xf numFmtId="0" fontId="6" fillId="0" borderId="2" xfId="0" applyFont="1" applyBorder="1" applyAlignment="1">
      <alignment horizontal="left" vertical="top" wrapText="1"/>
    </xf>
    <xf numFmtId="0" fontId="24" fillId="0" borderId="2" xfId="0" applyFont="1" applyBorder="1" applyAlignment="1">
      <alignment horizontal="left" vertical="top"/>
    </xf>
    <xf numFmtId="0" fontId="5" fillId="0" borderId="2" xfId="0" applyFont="1" applyBorder="1" applyAlignment="1">
      <alignment vertical="top" wrapText="1"/>
    </xf>
    <xf numFmtId="0" fontId="2" fillId="0" borderId="1" xfId="0" applyFont="1" applyBorder="1" applyAlignment="1">
      <alignment horizontal="left" vertical="top" wrapText="1"/>
    </xf>
    <xf numFmtId="0" fontId="58" fillId="0" borderId="2"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0" xfId="0" applyFont="1" applyAlignment="1">
      <alignment vertical="top" wrapText="1"/>
    </xf>
    <xf numFmtId="0" fontId="13" fillId="0" borderId="1" xfId="0" applyFont="1" applyBorder="1" applyAlignment="1">
      <alignment vertical="top" wrapText="1"/>
    </xf>
    <xf numFmtId="17" fontId="30" fillId="0" borderId="1" xfId="0" applyNumberFormat="1" applyFont="1" applyBorder="1" applyAlignment="1">
      <alignment horizontal="left" vertical="top" wrapText="1"/>
    </xf>
    <xf numFmtId="0" fontId="16" fillId="3" borderId="0" xfId="0" applyFont="1" applyFill="1" applyAlignment="1">
      <alignment horizontal="left" vertical="center" wrapText="1"/>
    </xf>
    <xf numFmtId="0" fontId="16" fillId="3" borderId="9"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4" fillId="15" borderId="1" xfId="0" applyFont="1" applyFill="1" applyBorder="1" applyAlignment="1">
      <alignment horizontal="left"/>
    </xf>
    <xf numFmtId="0" fontId="24" fillId="15" borderId="12" xfId="0" applyFont="1" applyFill="1" applyBorder="1" applyAlignment="1">
      <alignment horizontal="left"/>
    </xf>
    <xf numFmtId="0" fontId="24" fillId="15" borderId="13" xfId="0" applyFont="1" applyFill="1" applyBorder="1" applyAlignment="1">
      <alignment horizontal="left"/>
    </xf>
    <xf numFmtId="0" fontId="24" fillId="15" borderId="5" xfId="0" applyFont="1" applyFill="1" applyBorder="1" applyAlignment="1">
      <alignment horizontal="left"/>
    </xf>
    <xf numFmtId="0" fontId="54" fillId="16" borderId="12" xfId="0" applyFont="1" applyFill="1" applyBorder="1" applyAlignment="1">
      <alignment horizontal="left" vertical="top" wrapText="1"/>
    </xf>
    <xf numFmtId="0" fontId="54" fillId="16" borderId="13" xfId="0" applyFont="1" applyFill="1" applyBorder="1" applyAlignment="1">
      <alignment horizontal="left" vertical="top" wrapText="1"/>
    </xf>
    <xf numFmtId="0" fontId="54" fillId="16" borderId="45" xfId="0" applyFont="1" applyFill="1" applyBorder="1" applyAlignment="1">
      <alignment horizontal="left" vertical="top" wrapText="1"/>
    </xf>
    <xf numFmtId="0" fontId="54" fillId="16" borderId="44" xfId="0" applyFont="1" applyFill="1" applyBorder="1" applyAlignment="1">
      <alignment horizontal="left" vertical="top" wrapText="1"/>
    </xf>
    <xf numFmtId="0" fontId="54" fillId="16" borderId="26" xfId="0" applyFont="1" applyFill="1" applyBorder="1" applyAlignment="1">
      <alignment horizontal="left" vertical="top" wrapText="1"/>
    </xf>
    <xf numFmtId="0" fontId="54" fillId="16" borderId="46" xfId="0" applyFont="1" applyFill="1" applyBorder="1" applyAlignment="1">
      <alignment horizontal="left" vertical="top" wrapText="1"/>
    </xf>
    <xf numFmtId="49" fontId="21" fillId="0" borderId="0" xfId="0" applyNumberFormat="1" applyFont="1" applyAlignment="1">
      <alignment horizontal="right" wrapText="1"/>
    </xf>
    <xf numFmtId="0" fontId="14" fillId="2" borderId="0" xfId="0" applyFont="1" applyFill="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6" fillId="3" borderId="1" xfId="0" applyFont="1" applyFill="1" applyBorder="1" applyAlignment="1">
      <alignment horizontal="left" vertical="center" wrapText="1"/>
    </xf>
    <xf numFmtId="0" fontId="37" fillId="0" borderId="26" xfId="2" applyFont="1" applyBorder="1" applyAlignment="1">
      <alignment horizontal="left" vertical="top" wrapText="1"/>
    </xf>
    <xf numFmtId="0" fontId="37" fillId="0" borderId="22" xfId="2" applyFont="1" applyBorder="1" applyAlignment="1">
      <alignment horizontal="left" vertical="top" wrapText="1"/>
    </xf>
    <xf numFmtId="0" fontId="37" fillId="0" borderId="14" xfId="2" applyFont="1" applyBorder="1" applyAlignment="1">
      <alignment horizontal="left" vertical="top" wrapText="1"/>
    </xf>
    <xf numFmtId="0" fontId="37" fillId="0" borderId="31" xfId="2" applyFont="1" applyBorder="1" applyAlignment="1">
      <alignment horizontal="left" vertical="top" wrapText="1"/>
    </xf>
    <xf numFmtId="0" fontId="37" fillId="0" borderId="35" xfId="2" applyFont="1" applyBorder="1" applyAlignment="1">
      <alignment horizontal="left" vertical="top" wrapText="1"/>
    </xf>
    <xf numFmtId="0" fontId="37" fillId="0" borderId="36" xfId="2" applyFont="1" applyBorder="1" applyAlignment="1">
      <alignment horizontal="left" vertical="top" wrapText="1"/>
    </xf>
    <xf numFmtId="0" fontId="37" fillId="0" borderId="37" xfId="2" applyFont="1" applyBorder="1" applyAlignment="1">
      <alignment horizontal="left" vertical="top" wrapText="1"/>
    </xf>
    <xf numFmtId="0" fontId="37" fillId="0" borderId="38" xfId="2" applyFont="1" applyBorder="1" applyAlignment="1">
      <alignment horizontal="left" vertical="top" wrapText="1"/>
    </xf>
    <xf numFmtId="165" fontId="32" fillId="0" borderId="0" xfId="1" applyNumberFormat="1" applyFont="1" applyAlignment="1">
      <alignment horizontal="center" vertical="top" wrapText="1"/>
    </xf>
    <xf numFmtId="164" fontId="35" fillId="0" borderId="0" xfId="2" applyNumberFormat="1" applyFont="1" applyAlignment="1">
      <alignment horizontal="left"/>
    </xf>
    <xf numFmtId="164" fontId="10" fillId="0" borderId="0" xfId="2" applyNumberFormat="1" applyAlignment="1">
      <alignment horizontal="left"/>
    </xf>
    <xf numFmtId="0" fontId="36" fillId="0" borderId="2" xfId="2" applyFont="1" applyBorder="1" applyAlignment="1">
      <alignment horizontal="center" vertical="center" wrapText="1"/>
    </xf>
    <xf numFmtId="0" fontId="36" fillId="0" borderId="12" xfId="2" applyFont="1" applyBorder="1" applyAlignment="1">
      <alignment horizontal="left"/>
    </xf>
    <xf numFmtId="0" fontId="36" fillId="0" borderId="13" xfId="2" applyFont="1" applyBorder="1" applyAlignment="1">
      <alignment horizontal="left"/>
    </xf>
    <xf numFmtId="0" fontId="36" fillId="0" borderId="5" xfId="2" applyFont="1" applyBorder="1" applyAlignment="1">
      <alignment horizontal="left"/>
    </xf>
    <xf numFmtId="0" fontId="10" fillId="0" borderId="12" xfId="2" applyBorder="1" applyAlignment="1">
      <alignment horizontal="center"/>
    </xf>
    <xf numFmtId="0" fontId="10" fillId="0" borderId="13" xfId="2" applyBorder="1" applyAlignment="1">
      <alignment horizontal="center"/>
    </xf>
    <xf numFmtId="0" fontId="10" fillId="0" borderId="5" xfId="2" applyBorder="1" applyAlignment="1">
      <alignment horizontal="center"/>
    </xf>
    <xf numFmtId="0" fontId="38" fillId="0" borderId="12" xfId="2" applyFont="1" applyBorder="1" applyAlignment="1">
      <alignment horizontal="left" vertical="center" wrapText="1"/>
    </xf>
    <xf numFmtId="0" fontId="38" fillId="0" borderId="5" xfId="2" applyFont="1" applyBorder="1" applyAlignment="1">
      <alignment horizontal="left" vertical="center" wrapText="1"/>
    </xf>
    <xf numFmtId="0" fontId="47" fillId="17" borderId="0" xfId="0" applyFont="1" applyFill="1" applyAlignment="1">
      <alignment wrapText="1"/>
    </xf>
    <xf numFmtId="0" fontId="47" fillId="17" borderId="9" xfId="0" applyFont="1" applyFill="1" applyBorder="1" applyAlignment="1">
      <alignment wrapText="1"/>
    </xf>
    <xf numFmtId="0" fontId="47" fillId="17" borderId="10" xfId="0" applyFont="1" applyFill="1" applyBorder="1" applyAlignment="1">
      <alignment wrapText="1"/>
    </xf>
    <xf numFmtId="0" fontId="47" fillId="17" borderId="11" xfId="0" applyFont="1" applyFill="1" applyBorder="1" applyAlignment="1">
      <alignment wrapText="1"/>
    </xf>
    <xf numFmtId="0" fontId="49" fillId="0" borderId="6" xfId="0" applyFont="1" applyBorder="1" applyAlignment="1">
      <alignment wrapText="1"/>
    </xf>
    <xf numFmtId="0" fontId="49" fillId="0" borderId="7" xfId="0" applyFont="1" applyBorder="1" applyAlignment="1">
      <alignment wrapText="1"/>
    </xf>
    <xf numFmtId="0" fontId="1" fillId="0" borderId="0" xfId="0" applyFont="1" applyAlignment="1">
      <alignment vertical="top" wrapText="1"/>
    </xf>
    <xf numFmtId="0" fontId="56" fillId="0" borderId="0" xfId="0" applyFont="1" applyAlignment="1">
      <alignment vertical="top" wrapText="1"/>
    </xf>
    <xf numFmtId="0" fontId="55" fillId="0" borderId="1" xfId="0" applyFont="1" applyBorder="1" applyAlignment="1">
      <alignment vertical="top" wrapText="1"/>
    </xf>
  </cellXfs>
  <cellStyles count="7">
    <cellStyle name="Normal" xfId="0" builtinId="0"/>
    <cellStyle name="Normal 2" xfId="1" xr:uid="{A5F4974C-1DE0-4822-8AB1-A9CDB9D0D5B8}"/>
    <cellStyle name="Normal 4 2" xfId="2" xr:uid="{9655E26B-01DE-4A9B-9C96-7FFCB32CB187}"/>
    <cellStyle name="Normal 4 2 2" xfId="3" xr:uid="{27CD5BE8-C278-4E1E-9E4B-C61CB4330481}"/>
    <cellStyle name="Normal 4 2 3" xfId="4" xr:uid="{F450ABE0-0A94-4369-B281-5009C3CE7D15}"/>
    <cellStyle name="Normal 4 2 4" xfId="5" xr:uid="{AF6BEA35-A410-4994-8455-0116646C2F0E}"/>
    <cellStyle name="Normal 4 2 5" xfId="6" xr:uid="{77122181-B22E-4B37-933F-6F086E58347B}"/>
  </cellStyles>
  <dxfs count="104">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Appetite'!$I$1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09-4A11-BF02-C59B8BB59F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09-4A11-BF02-C59B8BB59F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09-4A11-BF02-C59B8BB59F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09-4A11-BF02-C59B8BB59F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09-4A11-BF02-C59B8BB59F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09-4A11-BF02-C59B8BB59F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6F-463F-A52D-5B9CB7B6A81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66F-463F-A52D-5B9CB7B6A81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66F-463F-A52D-5B9CB7B6A8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66F-463F-A52D-5B9CB7B6A81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66F-463F-A52D-5B9CB7B6A81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66F-463F-A52D-5B9CB7B6A81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66F-463F-A52D-5B9CB7B6A81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66F-463F-A52D-5B9CB7B6A81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566F-463F-A52D-5B9CB7B6A81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D8D-4EDC-A79D-F15C9E74E188}"/>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Appetite'!$H$2:$H$17</c:f>
              <c:strCache>
                <c:ptCount val="6"/>
                <c:pt idx="0">
                  <c:v>Averse</c:v>
                </c:pt>
                <c:pt idx="1">
                  <c:v>Minimal</c:v>
                </c:pt>
                <c:pt idx="2">
                  <c:v>Cautious</c:v>
                </c:pt>
                <c:pt idx="3">
                  <c:v>Balanced</c:v>
                </c:pt>
                <c:pt idx="4">
                  <c:v>Open</c:v>
                </c:pt>
                <c:pt idx="5">
                  <c:v>Eager</c:v>
                </c:pt>
              </c:strCache>
            </c:strRef>
          </c:cat>
          <c:val>
            <c:numRef>
              <c:f>'SLC Board Risk Appetite'!$I$2:$I$17</c:f>
              <c:numCache>
                <c:formatCode>General</c:formatCode>
                <c:ptCount val="16"/>
                <c:pt idx="0">
                  <c:v>0</c:v>
                </c:pt>
                <c:pt idx="1">
                  <c:v>2</c:v>
                </c:pt>
                <c:pt idx="2">
                  <c:v>5</c:v>
                </c:pt>
                <c:pt idx="3">
                  <c:v>0</c:v>
                </c:pt>
                <c:pt idx="4">
                  <c:v>5</c:v>
                </c:pt>
                <c:pt idx="5">
                  <c:v>1</c:v>
                </c:pt>
              </c:numCache>
            </c:numRef>
          </c:val>
          <c:extLst>
            <c:ext xmlns:c16="http://schemas.microsoft.com/office/drawing/2014/chart" uri="{C3380CC4-5D6E-409C-BE32-E72D297353CC}">
              <c16:uniqueId val="{00000002-5015-4628-B4F6-29BBF91A53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361083</xdr:colOff>
      <xdr:row>21</xdr:row>
      <xdr:rowOff>9093</xdr:rowOff>
    </xdr:from>
    <xdr:to>
      <xdr:col>4</xdr:col>
      <xdr:colOff>959459</xdr:colOff>
      <xdr:row>28</xdr:row>
      <xdr:rowOff>46079</xdr:rowOff>
    </xdr:to>
    <xdr:graphicFrame macro="">
      <xdr:nvGraphicFramePr>
        <xdr:cNvPr id="4" name="Chart 1">
          <a:extLst>
            <a:ext uri="{FF2B5EF4-FFF2-40B4-BE49-F238E27FC236}">
              <a16:creationId xmlns:a16="http://schemas.microsoft.com/office/drawing/2014/main" id="{1900A256-754A-6102-5712-297CD730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25586</xdr:colOff>
      <xdr:row>5</xdr:row>
      <xdr:rowOff>41648</xdr:rowOff>
    </xdr:from>
    <xdr:to>
      <xdr:col>6</xdr:col>
      <xdr:colOff>445059</xdr:colOff>
      <xdr:row>5</xdr:row>
      <xdr:rowOff>470646</xdr:rowOff>
    </xdr:to>
    <xdr:sp macro="" textlink="">
      <xdr:nvSpPr>
        <xdr:cNvPr id="55" name="Oval 1">
          <a:extLst>
            <a:ext uri="{FF2B5EF4-FFF2-40B4-BE49-F238E27FC236}">
              <a16:creationId xmlns:a16="http://schemas.microsoft.com/office/drawing/2014/main" id="{D06B7D2A-9176-75BD-0870-422FB4CEE695}"/>
            </a:ext>
          </a:extLst>
        </xdr:cNvPr>
        <xdr:cNvSpPr/>
      </xdr:nvSpPr>
      <xdr:spPr>
        <a:xfrm>
          <a:off x="9079939" y="2238001"/>
          <a:ext cx="419473" cy="428998"/>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1</a:t>
          </a:r>
        </a:p>
      </xdr:txBody>
    </xdr:sp>
    <xdr:clientData/>
  </xdr:twoCellAnchor>
  <xdr:twoCellAnchor>
    <xdr:from>
      <xdr:col>6</xdr:col>
      <xdr:colOff>32869</xdr:colOff>
      <xdr:row>6</xdr:row>
      <xdr:rowOff>44076</xdr:rowOff>
    </xdr:from>
    <xdr:to>
      <xdr:col>6</xdr:col>
      <xdr:colOff>458692</xdr:colOff>
      <xdr:row>6</xdr:row>
      <xdr:rowOff>469899</xdr:rowOff>
    </xdr:to>
    <xdr:sp macro="" textlink="">
      <xdr:nvSpPr>
        <xdr:cNvPr id="56" name="Oval 2">
          <a:extLst>
            <a:ext uri="{FF2B5EF4-FFF2-40B4-BE49-F238E27FC236}">
              <a16:creationId xmlns:a16="http://schemas.microsoft.com/office/drawing/2014/main" id="{1575A0B1-6BF6-45EC-8290-4998D131EC8A}"/>
            </a:ext>
          </a:extLst>
        </xdr:cNvPr>
        <xdr:cNvSpPr/>
      </xdr:nvSpPr>
      <xdr:spPr>
        <a:xfrm>
          <a:off x="9087222" y="3420782"/>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2</a:t>
          </a:r>
        </a:p>
      </xdr:txBody>
    </xdr:sp>
    <xdr:clientData/>
  </xdr:twoCellAnchor>
  <xdr:twoCellAnchor>
    <xdr:from>
      <xdr:col>6</xdr:col>
      <xdr:colOff>47064</xdr:colOff>
      <xdr:row>7</xdr:row>
      <xdr:rowOff>43329</xdr:rowOff>
    </xdr:from>
    <xdr:to>
      <xdr:col>6</xdr:col>
      <xdr:colOff>472887</xdr:colOff>
      <xdr:row>7</xdr:row>
      <xdr:rowOff>469152</xdr:rowOff>
    </xdr:to>
    <xdr:sp macro="" textlink="">
      <xdr:nvSpPr>
        <xdr:cNvPr id="57" name="Oval 3">
          <a:extLst>
            <a:ext uri="{FF2B5EF4-FFF2-40B4-BE49-F238E27FC236}">
              <a16:creationId xmlns:a16="http://schemas.microsoft.com/office/drawing/2014/main" id="{916D16C0-9A3F-41DC-BFFC-1C92DCD59276}"/>
            </a:ext>
          </a:extLst>
        </xdr:cNvPr>
        <xdr:cNvSpPr/>
      </xdr:nvSpPr>
      <xdr:spPr>
        <a:xfrm>
          <a:off x="9101417" y="4600388"/>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3</a:t>
          </a:r>
        </a:p>
      </xdr:txBody>
    </xdr:sp>
    <xdr:clientData/>
  </xdr:twoCellAnchor>
  <xdr:twoCellAnchor>
    <xdr:from>
      <xdr:col>3</xdr:col>
      <xdr:colOff>38845</xdr:colOff>
      <xdr:row>7</xdr:row>
      <xdr:rowOff>35112</xdr:rowOff>
    </xdr:from>
    <xdr:to>
      <xdr:col>3</xdr:col>
      <xdr:colOff>470645</xdr:colOff>
      <xdr:row>7</xdr:row>
      <xdr:rowOff>460935</xdr:rowOff>
    </xdr:to>
    <xdr:sp macro="" textlink="">
      <xdr:nvSpPr>
        <xdr:cNvPr id="76" name="Oval 4">
          <a:extLst>
            <a:ext uri="{FF2B5EF4-FFF2-40B4-BE49-F238E27FC236}">
              <a16:creationId xmlns:a16="http://schemas.microsoft.com/office/drawing/2014/main" id="{C297A776-037F-4ED1-B69D-1BB0D9565C48}"/>
            </a:ext>
          </a:extLst>
        </xdr:cNvPr>
        <xdr:cNvSpPr/>
      </xdr:nvSpPr>
      <xdr:spPr>
        <a:xfrm>
          <a:off x="4207433" y="4592171"/>
          <a:ext cx="431800"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4</a:t>
          </a:r>
        </a:p>
      </xdr:txBody>
    </xdr:sp>
    <xdr:clientData/>
  </xdr:twoCellAnchor>
  <xdr:twoCellAnchor>
    <xdr:from>
      <xdr:col>5</xdr:col>
      <xdr:colOff>26891</xdr:colOff>
      <xdr:row>6</xdr:row>
      <xdr:rowOff>34363</xdr:rowOff>
    </xdr:from>
    <xdr:to>
      <xdr:col>5</xdr:col>
      <xdr:colOff>466162</xdr:colOff>
      <xdr:row>6</xdr:row>
      <xdr:rowOff>460186</xdr:rowOff>
    </xdr:to>
    <xdr:sp macro="" textlink="">
      <xdr:nvSpPr>
        <xdr:cNvPr id="80" name="Oval 5">
          <a:extLst>
            <a:ext uri="{FF2B5EF4-FFF2-40B4-BE49-F238E27FC236}">
              <a16:creationId xmlns:a16="http://schemas.microsoft.com/office/drawing/2014/main" id="{2B0B34BC-22AB-4CFB-B096-8A84F0085F97}"/>
            </a:ext>
          </a:extLst>
        </xdr:cNvPr>
        <xdr:cNvSpPr/>
      </xdr:nvSpPr>
      <xdr:spPr>
        <a:xfrm>
          <a:off x="7452656" y="3411069"/>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5</a:t>
          </a:r>
        </a:p>
      </xdr:txBody>
    </xdr:sp>
    <xdr:clientData/>
  </xdr:twoCellAnchor>
  <xdr:twoCellAnchor>
    <xdr:from>
      <xdr:col>6</xdr:col>
      <xdr:colOff>511733</xdr:colOff>
      <xdr:row>7</xdr:row>
      <xdr:rowOff>44820</xdr:rowOff>
    </xdr:from>
    <xdr:to>
      <xdr:col>6</xdr:col>
      <xdr:colOff>951004</xdr:colOff>
      <xdr:row>7</xdr:row>
      <xdr:rowOff>470643</xdr:rowOff>
    </xdr:to>
    <xdr:sp macro="" textlink="">
      <xdr:nvSpPr>
        <xdr:cNvPr id="81" name="Oval 6">
          <a:extLst>
            <a:ext uri="{FF2B5EF4-FFF2-40B4-BE49-F238E27FC236}">
              <a16:creationId xmlns:a16="http://schemas.microsoft.com/office/drawing/2014/main" id="{02BA6C1B-57B4-41BE-BF76-7200070E7A5F}"/>
            </a:ext>
          </a:extLst>
        </xdr:cNvPr>
        <xdr:cNvSpPr/>
      </xdr:nvSpPr>
      <xdr:spPr>
        <a:xfrm>
          <a:off x="9566086" y="4601879"/>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6</a:t>
          </a:r>
        </a:p>
      </xdr:txBody>
    </xdr:sp>
    <xdr:clientData/>
  </xdr:twoCellAnchor>
  <xdr:twoCellAnchor>
    <xdr:from>
      <xdr:col>4</xdr:col>
      <xdr:colOff>40341</xdr:colOff>
      <xdr:row>5</xdr:row>
      <xdr:rowOff>66486</xdr:rowOff>
    </xdr:from>
    <xdr:to>
      <xdr:col>4</xdr:col>
      <xdr:colOff>472141</xdr:colOff>
      <xdr:row>5</xdr:row>
      <xdr:rowOff>492308</xdr:rowOff>
    </xdr:to>
    <xdr:sp macro="" textlink="">
      <xdr:nvSpPr>
        <xdr:cNvPr id="85" name="Oval 7">
          <a:extLst>
            <a:ext uri="{FF2B5EF4-FFF2-40B4-BE49-F238E27FC236}">
              <a16:creationId xmlns:a16="http://schemas.microsoft.com/office/drawing/2014/main" id="{583BEE44-8B2F-4BDB-96E0-EC1F4229B809}"/>
            </a:ext>
          </a:extLst>
        </xdr:cNvPr>
        <xdr:cNvSpPr/>
      </xdr:nvSpPr>
      <xdr:spPr>
        <a:xfrm>
          <a:off x="5837517" y="2262839"/>
          <a:ext cx="431800"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7</a:t>
          </a:r>
        </a:p>
      </xdr:txBody>
    </xdr:sp>
    <xdr:clientData/>
  </xdr:twoCellAnchor>
  <xdr:twoCellAnchor>
    <xdr:from>
      <xdr:col>4</xdr:col>
      <xdr:colOff>24653</xdr:colOff>
      <xdr:row>8</xdr:row>
      <xdr:rowOff>43328</xdr:rowOff>
    </xdr:from>
    <xdr:to>
      <xdr:col>4</xdr:col>
      <xdr:colOff>463924</xdr:colOff>
      <xdr:row>8</xdr:row>
      <xdr:rowOff>469151</xdr:rowOff>
    </xdr:to>
    <xdr:sp macro="" textlink="">
      <xdr:nvSpPr>
        <xdr:cNvPr id="84" name="Oval 8">
          <a:extLst>
            <a:ext uri="{FF2B5EF4-FFF2-40B4-BE49-F238E27FC236}">
              <a16:creationId xmlns:a16="http://schemas.microsoft.com/office/drawing/2014/main" id="{8C5C14D3-2B43-4B18-B8E8-203948ECA820}"/>
            </a:ext>
          </a:extLst>
        </xdr:cNvPr>
        <xdr:cNvSpPr/>
      </xdr:nvSpPr>
      <xdr:spPr>
        <a:xfrm>
          <a:off x="5672418" y="4914152"/>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8</a:t>
          </a:r>
        </a:p>
      </xdr:txBody>
    </xdr:sp>
    <xdr:clientData/>
  </xdr:twoCellAnchor>
  <xdr:twoCellAnchor>
    <xdr:from>
      <xdr:col>5</xdr:col>
      <xdr:colOff>31374</xdr:colOff>
      <xdr:row>8</xdr:row>
      <xdr:rowOff>57522</xdr:rowOff>
    </xdr:from>
    <xdr:to>
      <xdr:col>5</xdr:col>
      <xdr:colOff>470645</xdr:colOff>
      <xdr:row>8</xdr:row>
      <xdr:rowOff>483345</xdr:rowOff>
    </xdr:to>
    <xdr:sp macro="" textlink="">
      <xdr:nvSpPr>
        <xdr:cNvPr id="82" name="Oval 9">
          <a:extLst>
            <a:ext uri="{FF2B5EF4-FFF2-40B4-BE49-F238E27FC236}">
              <a16:creationId xmlns:a16="http://schemas.microsoft.com/office/drawing/2014/main" id="{C510A380-1E71-4BED-BE68-456B7E22B3D6}"/>
            </a:ext>
          </a:extLst>
        </xdr:cNvPr>
        <xdr:cNvSpPr/>
      </xdr:nvSpPr>
      <xdr:spPr>
        <a:xfrm>
          <a:off x="7457139" y="5794934"/>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9</a:t>
          </a:r>
        </a:p>
      </xdr:txBody>
    </xdr:sp>
    <xdr:clientData/>
  </xdr:twoCellAnchor>
  <xdr:twoCellAnchor>
    <xdr:from>
      <xdr:col>5</xdr:col>
      <xdr:colOff>38099</xdr:colOff>
      <xdr:row>7</xdr:row>
      <xdr:rowOff>45570</xdr:rowOff>
    </xdr:from>
    <xdr:to>
      <xdr:col>5</xdr:col>
      <xdr:colOff>504265</xdr:colOff>
      <xdr:row>7</xdr:row>
      <xdr:rowOff>471393</xdr:rowOff>
    </xdr:to>
    <xdr:sp macro="" textlink="">
      <xdr:nvSpPr>
        <xdr:cNvPr id="79" name="Oval 10">
          <a:extLst>
            <a:ext uri="{FF2B5EF4-FFF2-40B4-BE49-F238E27FC236}">
              <a16:creationId xmlns:a16="http://schemas.microsoft.com/office/drawing/2014/main" id="{3A8C890F-7B6D-45EC-A74E-6ECB986B69D1}"/>
            </a:ext>
          </a:extLst>
        </xdr:cNvPr>
        <xdr:cNvSpPr/>
      </xdr:nvSpPr>
      <xdr:spPr>
        <a:xfrm>
          <a:off x="7463864" y="4602629"/>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10</a:t>
          </a:r>
        </a:p>
      </xdr:txBody>
    </xdr:sp>
    <xdr:clientData/>
  </xdr:twoCellAnchor>
  <xdr:twoCellAnchor>
    <xdr:from>
      <xdr:col>4</xdr:col>
      <xdr:colOff>504264</xdr:colOff>
      <xdr:row>8</xdr:row>
      <xdr:rowOff>44822</xdr:rowOff>
    </xdr:from>
    <xdr:to>
      <xdr:col>4</xdr:col>
      <xdr:colOff>970430</xdr:colOff>
      <xdr:row>8</xdr:row>
      <xdr:rowOff>470645</xdr:rowOff>
    </xdr:to>
    <xdr:sp macro="" textlink="">
      <xdr:nvSpPr>
        <xdr:cNvPr id="68" name="Oval 12">
          <a:extLst>
            <a:ext uri="{FF2B5EF4-FFF2-40B4-BE49-F238E27FC236}">
              <a16:creationId xmlns:a16="http://schemas.microsoft.com/office/drawing/2014/main" id="{C833899E-32DE-4B3D-86F8-582F89481E33}"/>
            </a:ext>
          </a:extLst>
        </xdr:cNvPr>
        <xdr:cNvSpPr/>
      </xdr:nvSpPr>
      <xdr:spPr>
        <a:xfrm>
          <a:off x="6301440" y="5782234"/>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11</a:t>
          </a:r>
        </a:p>
      </xdr:txBody>
    </xdr:sp>
    <xdr:clientData/>
  </xdr:twoCellAnchor>
  <xdr:twoCellAnchor>
    <xdr:from>
      <xdr:col>5</xdr:col>
      <xdr:colOff>514722</xdr:colOff>
      <xdr:row>8</xdr:row>
      <xdr:rowOff>48559</xdr:rowOff>
    </xdr:from>
    <xdr:to>
      <xdr:col>5</xdr:col>
      <xdr:colOff>980888</xdr:colOff>
      <xdr:row>8</xdr:row>
      <xdr:rowOff>492310</xdr:rowOff>
    </xdr:to>
    <xdr:sp macro="" textlink="">
      <xdr:nvSpPr>
        <xdr:cNvPr id="74" name="Oval 13">
          <a:extLst>
            <a:ext uri="{FF2B5EF4-FFF2-40B4-BE49-F238E27FC236}">
              <a16:creationId xmlns:a16="http://schemas.microsoft.com/office/drawing/2014/main" id="{EF6A05E3-A56F-43F6-BEE0-701F6E9E29EF}"/>
            </a:ext>
          </a:extLst>
        </xdr:cNvPr>
        <xdr:cNvSpPr/>
      </xdr:nvSpPr>
      <xdr:spPr>
        <a:xfrm>
          <a:off x="7940487" y="5785971"/>
          <a:ext cx="466166" cy="443751"/>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12</a:t>
          </a:r>
        </a:p>
      </xdr:txBody>
    </xdr:sp>
    <xdr:clientData/>
  </xdr:twoCellAnchor>
  <xdr:twoCellAnchor>
    <xdr:from>
      <xdr:col>4</xdr:col>
      <xdr:colOff>28386</xdr:colOff>
      <xdr:row>7</xdr:row>
      <xdr:rowOff>43328</xdr:rowOff>
    </xdr:from>
    <xdr:to>
      <xdr:col>4</xdr:col>
      <xdr:colOff>494552</xdr:colOff>
      <xdr:row>7</xdr:row>
      <xdr:rowOff>506504</xdr:rowOff>
    </xdr:to>
    <xdr:sp macro="" textlink="">
      <xdr:nvSpPr>
        <xdr:cNvPr id="59" name="Oval 14">
          <a:extLst>
            <a:ext uri="{FF2B5EF4-FFF2-40B4-BE49-F238E27FC236}">
              <a16:creationId xmlns:a16="http://schemas.microsoft.com/office/drawing/2014/main" id="{8F7B87B1-E03C-487D-954B-394244035F38}"/>
            </a:ext>
          </a:extLst>
        </xdr:cNvPr>
        <xdr:cNvSpPr/>
      </xdr:nvSpPr>
      <xdr:spPr>
        <a:xfrm>
          <a:off x="5825562" y="4600387"/>
          <a:ext cx="466166" cy="463176"/>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13</a:t>
          </a:r>
        </a:p>
      </xdr:txBody>
    </xdr:sp>
    <xdr:clientData/>
  </xdr:twoCellAnchor>
  <xdr:twoCellAnchor>
    <xdr:from>
      <xdr:col>4</xdr:col>
      <xdr:colOff>38846</xdr:colOff>
      <xdr:row>6</xdr:row>
      <xdr:rowOff>61260</xdr:rowOff>
    </xdr:from>
    <xdr:to>
      <xdr:col>4</xdr:col>
      <xdr:colOff>505012</xdr:colOff>
      <xdr:row>6</xdr:row>
      <xdr:rowOff>487082</xdr:rowOff>
    </xdr:to>
    <xdr:sp macro="" textlink="">
      <xdr:nvSpPr>
        <xdr:cNvPr id="86" name="Oval 15">
          <a:extLst>
            <a:ext uri="{FF2B5EF4-FFF2-40B4-BE49-F238E27FC236}">
              <a16:creationId xmlns:a16="http://schemas.microsoft.com/office/drawing/2014/main" id="{8FF9E4B1-9902-4C95-958C-5EC5714DC5C4}"/>
            </a:ext>
          </a:extLst>
        </xdr:cNvPr>
        <xdr:cNvSpPr/>
      </xdr:nvSpPr>
      <xdr:spPr>
        <a:xfrm>
          <a:off x="5836022" y="3437966"/>
          <a:ext cx="466166"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14</a:t>
          </a:r>
        </a:p>
      </xdr:txBody>
    </xdr:sp>
    <xdr:clientData/>
  </xdr:twoCellAnchor>
  <xdr:twoCellAnchor>
    <xdr:from>
      <xdr:col>4</xdr:col>
      <xdr:colOff>527422</xdr:colOff>
      <xdr:row>7</xdr:row>
      <xdr:rowOff>49303</xdr:rowOff>
    </xdr:from>
    <xdr:to>
      <xdr:col>4</xdr:col>
      <xdr:colOff>993588</xdr:colOff>
      <xdr:row>7</xdr:row>
      <xdr:rowOff>512479</xdr:rowOff>
    </xdr:to>
    <xdr:sp macro="" textlink="">
      <xdr:nvSpPr>
        <xdr:cNvPr id="69" name="Oval 16">
          <a:extLst>
            <a:ext uri="{FF2B5EF4-FFF2-40B4-BE49-F238E27FC236}">
              <a16:creationId xmlns:a16="http://schemas.microsoft.com/office/drawing/2014/main" id="{A4C814A0-E6F6-48C8-AF43-650AF50E3D35}"/>
            </a:ext>
          </a:extLst>
        </xdr:cNvPr>
        <xdr:cNvSpPr/>
      </xdr:nvSpPr>
      <xdr:spPr>
        <a:xfrm>
          <a:off x="6324598" y="4606362"/>
          <a:ext cx="466166" cy="463176"/>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15</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uthlanarkshire.sharepoint.com/sites/SLC__RiskManagementGroup302_/Shared%20Documents/General/Archived%20Risk%20Register%20Updates/Aug%202025%20Risk%20Register%20Updates/Strategic%20Risk%20Register%20update%20at%2012%20Aug%202025.xlsx" TargetMode="External"/><Relationship Id="rId1" Type="http://schemas.openxmlformats.org/officeDocument/2006/relationships/externalLinkPath" Target="https://southlanarkshire.sharepoint.com/sites/SLC__RiskManagementGroup302_/Shared%20Documents/General/Archived%20Risk%20Register%20Updates/Aug%202025%20Risk%20Register%20Updates/Strategic%20Risk%20Register%20update%20at%2012%20Aug%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uthlanarkshire.sharepoint.com/sites/SLC__RiskManagementGroup302_/Shared%20Documents/General/Archived%20Risk%20Register%20Updates/Apr%202025%20Risk%20Register%20updates/Strategic%20Risk%20Register%20update%20at%2024%20April%202025.xlsx" TargetMode="External"/><Relationship Id="rId1" Type="http://schemas.openxmlformats.org/officeDocument/2006/relationships/externalLinkPath" Target="https://southlanarkshire.sharepoint.com/sites/SLC__RiskManagementGroup302_/Shared%20Documents/General/Archived%20Risk%20Register%20Updates/Apr%202025%20Risk%20Register%20updates/Strategic%20Risk%20Register%20update%20at%2024%20Apri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lZhVzqpcE-6kvM1WLFfMSzEifzaLqVJtzu8o1vFjegchMenxWwcTa9S-79Hs8Ju" itemId="01SDNRDD3FSCL5LAAIDJGI7HVVDPP5YU2O">
      <xxl21:absoluteUrl r:id="rId2"/>
    </xxl21:alternateUrls>
    <sheetNames>
      <sheetName val="SLC Summary"/>
      <sheetName val="SLC Strategic Risk Register"/>
      <sheetName val="SLC Board Risk Appetite"/>
      <sheetName val="SLC Risk Profile &amp; Scorin"/>
      <sheetName val="Apr 25 SLC Summary"/>
      <sheetName val="Feb 25 SLC Summary"/>
      <sheetName val="Nov 24 SLC Summary"/>
      <sheetName val="Aug 24 SLC Summary"/>
    </sheetNames>
    <sheetDataSet>
      <sheetData sheetId="0"/>
      <sheetData sheetId="1">
        <row r="1">
          <cell r="A1" t="str">
            <v>Strategic Risk Register</v>
          </cell>
          <cell r="D1"/>
          <cell r="F1" t="str">
            <v>Dated reviewed by Risk Management Group</v>
          </cell>
          <cell r="G1"/>
          <cell r="H1"/>
          <cell r="V1" t="str">
            <v>RSRMG</v>
          </cell>
        </row>
        <row r="2">
          <cell r="D2"/>
          <cell r="F2" t="str">
            <v>Dated reviewed by SLT</v>
          </cell>
          <cell r="G2"/>
          <cell r="H2"/>
        </row>
        <row r="3">
          <cell r="D3"/>
          <cell r="F3" t="str">
            <v>Next date of review</v>
          </cell>
          <cell r="G3"/>
          <cell r="H3"/>
        </row>
        <row r="4">
          <cell r="D4"/>
          <cell r="E4"/>
          <cell r="F4"/>
          <cell r="G4"/>
          <cell r="H4"/>
        </row>
        <row r="5">
          <cell r="D5" t="str">
            <v>Description</v>
          </cell>
          <cell r="E5" t="str">
            <v>Impact Rating (1-5)</v>
          </cell>
          <cell r="F5" t="str">
            <v>Probability Rating (1-5)</v>
          </cell>
          <cell r="G5" t="str">
            <v>Risk Score</v>
          </cell>
          <cell r="H5" t="str">
            <v>Previous submission risk score</v>
          </cell>
        </row>
        <row r="6">
          <cell r="D6"/>
          <cell r="E6"/>
          <cell r="F6"/>
          <cell r="G6"/>
          <cell r="H6"/>
        </row>
        <row r="7">
          <cell r="D7" t="str">
            <v>That there is a theft of, or damage to, Management Information System (incl. cyber-crime)</v>
          </cell>
          <cell r="E7">
            <v>3</v>
          </cell>
          <cell r="F7">
            <v>2</v>
          </cell>
          <cell r="G7">
            <v>6</v>
          </cell>
          <cell r="H7">
            <v>6</v>
          </cell>
          <cell r="I7">
            <v>0</v>
          </cell>
          <cell r="P7">
            <v>3</v>
          </cell>
          <cell r="Q7">
            <v>1</v>
          </cell>
          <cell r="R7">
            <v>3</v>
          </cell>
          <cell r="S7">
            <v>3</v>
          </cell>
          <cell r="T7">
            <v>0</v>
          </cell>
        </row>
        <row r="8">
          <cell r="D8"/>
          <cell r="E8"/>
          <cell r="F8"/>
          <cell r="G8"/>
          <cell r="H8"/>
        </row>
        <row r="9">
          <cell r="D9" t="str">
            <v>That the College cannot maintain financial stability</v>
          </cell>
          <cell r="E9">
            <v>5</v>
          </cell>
          <cell r="F9">
            <v>4</v>
          </cell>
          <cell r="G9">
            <v>20</v>
          </cell>
          <cell r="H9">
            <v>20</v>
          </cell>
          <cell r="I9">
            <v>0</v>
          </cell>
          <cell r="P9">
            <v>5</v>
          </cell>
          <cell r="Q9">
            <v>4</v>
          </cell>
          <cell r="R9">
            <v>20</v>
          </cell>
          <cell r="S9">
            <v>20</v>
          </cell>
          <cell r="T9">
            <v>0</v>
          </cell>
        </row>
        <row r="10">
          <cell r="D10" t="str">
            <v xml:space="preserve">That there is a failure of financial controls                                                                                                  </v>
          </cell>
          <cell r="E10">
            <v>5</v>
          </cell>
          <cell r="F10">
            <v>3</v>
          </cell>
          <cell r="G10">
            <v>15</v>
          </cell>
          <cell r="H10">
            <v>15</v>
          </cell>
          <cell r="I10">
            <v>0</v>
          </cell>
          <cell r="P10">
            <v>5</v>
          </cell>
          <cell r="Q10">
            <v>2</v>
          </cell>
          <cell r="R10">
            <v>10</v>
          </cell>
          <cell r="S10">
            <v>10</v>
          </cell>
          <cell r="T10">
            <v>0</v>
          </cell>
        </row>
        <row r="11">
          <cell r="D11" t="str">
            <v>That there is failure to meet Credit target and /or failure to retain major public and private contracts.</v>
          </cell>
          <cell r="E11">
            <v>5</v>
          </cell>
          <cell r="F11">
            <v>3</v>
          </cell>
          <cell r="G11">
            <v>15</v>
          </cell>
          <cell r="H11">
            <v>15</v>
          </cell>
          <cell r="I11">
            <v>0</v>
          </cell>
          <cell r="P11">
            <v>5</v>
          </cell>
          <cell r="Q11">
            <v>1</v>
          </cell>
          <cell r="R11">
            <v>5</v>
          </cell>
          <cell r="S11">
            <v>5</v>
          </cell>
          <cell r="T11">
            <v>0</v>
          </cell>
        </row>
        <row r="12">
          <cell r="D12" t="str">
            <v xml:space="preserve">That there are insufficient funds for capital project and maintenance requirements  </v>
          </cell>
          <cell r="E12">
            <v>4</v>
          </cell>
          <cell r="F12">
            <v>3</v>
          </cell>
          <cell r="G12">
            <v>12</v>
          </cell>
          <cell r="H12">
            <v>12</v>
          </cell>
          <cell r="I12">
            <v>0</v>
          </cell>
          <cell r="P12">
            <v>4</v>
          </cell>
          <cell r="Q12">
            <v>3</v>
          </cell>
          <cell r="R12">
            <v>12</v>
          </cell>
          <cell r="S12">
            <v>12</v>
          </cell>
          <cell r="T12">
            <v>0</v>
          </cell>
        </row>
        <row r="13">
          <cell r="D13"/>
          <cell r="E13"/>
          <cell r="F13"/>
          <cell r="G13"/>
          <cell r="H13"/>
        </row>
        <row r="14">
          <cell r="D14" t="str">
            <v>That there is a failure of Corporate Governance arrangements</v>
          </cell>
          <cell r="E14">
            <v>5</v>
          </cell>
          <cell r="F14">
            <v>5</v>
          </cell>
          <cell r="G14">
            <v>25</v>
          </cell>
          <cell r="H14">
            <v>8</v>
          </cell>
          <cell r="I14">
            <v>17</v>
          </cell>
          <cell r="P14">
            <v>4</v>
          </cell>
          <cell r="Q14">
            <v>5</v>
          </cell>
          <cell r="R14">
            <v>20</v>
          </cell>
          <cell r="S14">
            <v>4</v>
          </cell>
          <cell r="T14">
            <v>16</v>
          </cell>
        </row>
        <row r="15">
          <cell r="D15"/>
          <cell r="E15"/>
          <cell r="F15"/>
          <cell r="G15"/>
          <cell r="H15"/>
        </row>
        <row r="16">
          <cell r="D16" t="str">
            <v>That there is a failure to meet statutory and legislative health and safety</v>
          </cell>
          <cell r="E16">
            <v>5</v>
          </cell>
          <cell r="F16">
            <v>3</v>
          </cell>
          <cell r="G16">
            <v>15</v>
          </cell>
          <cell r="H16">
            <v>12</v>
          </cell>
          <cell r="I16">
            <v>3</v>
          </cell>
          <cell r="P16">
            <v>5</v>
          </cell>
          <cell r="R16">
            <v>10</v>
          </cell>
          <cell r="S16">
            <v>8</v>
          </cell>
          <cell r="T16">
            <v>2</v>
          </cell>
        </row>
        <row r="17">
          <cell r="D17"/>
          <cell r="E17"/>
          <cell r="F17"/>
          <cell r="G17"/>
          <cell r="H17"/>
        </row>
        <row r="18">
          <cell r="D18" t="str">
            <v>That there is a breach of legislation and associated regulations (incl. HR, Quality, Finance, GDPR)</v>
          </cell>
          <cell r="E18">
            <v>2</v>
          </cell>
          <cell r="F18">
            <v>3</v>
          </cell>
          <cell r="G18">
            <v>6</v>
          </cell>
          <cell r="H18">
            <v>6</v>
          </cell>
          <cell r="I18">
            <v>0</v>
          </cell>
          <cell r="P18">
            <v>2</v>
          </cell>
          <cell r="Q18">
            <v>2</v>
          </cell>
          <cell r="R18">
            <v>4</v>
          </cell>
          <cell r="S18">
            <v>4</v>
          </cell>
          <cell r="T18">
            <v>0</v>
          </cell>
        </row>
        <row r="19">
          <cell r="D19" t="str">
            <v xml:space="preserve">That there is a failure to safeguard the health and wellbeing of staff and students. </v>
          </cell>
          <cell r="E19">
            <v>3</v>
          </cell>
          <cell r="F19">
            <v>3</v>
          </cell>
          <cell r="G19">
            <v>9</v>
          </cell>
          <cell r="H19">
            <v>9</v>
          </cell>
          <cell r="I19">
            <v>0</v>
          </cell>
          <cell r="P19">
            <v>3</v>
          </cell>
          <cell r="Q19">
            <v>1</v>
          </cell>
          <cell r="R19">
            <v>3</v>
          </cell>
          <cell r="S19">
            <v>3</v>
          </cell>
          <cell r="T19">
            <v>0</v>
          </cell>
        </row>
        <row r="20">
          <cell r="D20" t="str">
            <v>That the College is not on track to meet the Scottish Government net zero sustainability priorities.</v>
          </cell>
          <cell r="E20">
            <v>3</v>
          </cell>
          <cell r="F20">
            <v>3</v>
          </cell>
          <cell r="G20">
            <v>9</v>
          </cell>
          <cell r="H20">
            <v>9</v>
          </cell>
          <cell r="I20">
            <v>0</v>
          </cell>
          <cell r="P20">
            <v>3</v>
          </cell>
          <cell r="Q20">
            <v>2</v>
          </cell>
          <cell r="R20">
            <v>6</v>
          </cell>
          <cell r="S20">
            <v>6</v>
          </cell>
          <cell r="T20">
            <v>0</v>
          </cell>
        </row>
        <row r="21">
          <cell r="D21"/>
          <cell r="E21"/>
          <cell r="F21"/>
          <cell r="G21"/>
          <cell r="H21"/>
        </row>
        <row r="22">
          <cell r="D22" t="str">
            <v>That there is a failure to achieve  high standards of learning, teaching and assessment.</v>
          </cell>
          <cell r="E22">
            <v>4</v>
          </cell>
          <cell r="F22">
            <v>3</v>
          </cell>
          <cell r="G22">
            <v>12</v>
          </cell>
          <cell r="H22">
            <v>8</v>
          </cell>
          <cell r="I22">
            <v>4</v>
          </cell>
          <cell r="P22">
            <v>4</v>
          </cell>
          <cell r="Q22">
            <v>1</v>
          </cell>
          <cell r="R22">
            <v>4</v>
          </cell>
          <cell r="S22">
            <v>4</v>
          </cell>
          <cell r="T22">
            <v>0</v>
          </cell>
        </row>
        <row r="23">
          <cell r="D23" t="str">
            <v xml:space="preserve">That the College cannot  provide a robust learner experience supporting them onto their postivie destinations. </v>
          </cell>
          <cell r="E23">
            <v>4</v>
          </cell>
          <cell r="F23">
            <v>2</v>
          </cell>
          <cell r="G23">
            <v>8</v>
          </cell>
          <cell r="H23">
            <v>8</v>
          </cell>
          <cell r="I23">
            <v>0</v>
          </cell>
          <cell r="P23">
            <v>4</v>
          </cell>
          <cell r="Q23">
            <v>3</v>
          </cell>
          <cell r="R23">
            <v>12</v>
          </cell>
          <cell r="S23">
            <v>12</v>
          </cell>
          <cell r="T23">
            <v>0</v>
          </cell>
        </row>
        <row r="24">
          <cell r="D24"/>
          <cell r="E24"/>
          <cell r="F24"/>
          <cell r="G24"/>
          <cell r="H24"/>
        </row>
        <row r="25">
          <cell r="D25" t="str">
            <v xml:space="preserve">That there is a failure to provide an engaging and effective employee journey. </v>
          </cell>
          <cell r="E25">
            <v>4</v>
          </cell>
          <cell r="F25">
            <v>2</v>
          </cell>
          <cell r="G25">
            <v>8</v>
          </cell>
          <cell r="H25">
            <v>8</v>
          </cell>
          <cell r="I25">
            <v>0</v>
          </cell>
          <cell r="P25">
            <v>4</v>
          </cell>
          <cell r="Q25">
            <v>4</v>
          </cell>
          <cell r="R25">
            <v>16</v>
          </cell>
          <cell r="S25">
            <v>4</v>
          </cell>
          <cell r="T25">
            <v>12</v>
          </cell>
        </row>
        <row r="26">
          <cell r="D26"/>
          <cell r="E26"/>
          <cell r="F26"/>
          <cell r="G26"/>
          <cell r="H26"/>
        </row>
        <row r="27">
          <cell r="D27" t="str">
            <v>That there is business interruption due to major disaster, IT failure etc</v>
          </cell>
          <cell r="E27">
            <v>3</v>
          </cell>
          <cell r="F27">
            <v>5</v>
          </cell>
          <cell r="G27">
            <v>15</v>
          </cell>
          <cell r="H27">
            <v>6</v>
          </cell>
          <cell r="I27">
            <v>9</v>
          </cell>
          <cell r="P27">
            <v>3</v>
          </cell>
          <cell r="Q27">
            <v>4</v>
          </cell>
          <cell r="R27">
            <v>12</v>
          </cell>
          <cell r="S27">
            <v>6</v>
          </cell>
          <cell r="T27">
            <v>6</v>
          </cell>
        </row>
        <row r="28">
          <cell r="D28"/>
          <cell r="E28"/>
          <cell r="F28"/>
          <cell r="G28"/>
          <cell r="H28"/>
        </row>
        <row r="29">
          <cell r="D29" t="str">
            <v>That there is a reputational risk to the College.</v>
          </cell>
          <cell r="E29">
            <v>4</v>
          </cell>
          <cell r="F29">
            <v>4</v>
          </cell>
          <cell r="G29">
            <v>16</v>
          </cell>
          <cell r="H29">
            <v>16</v>
          </cell>
          <cell r="I29">
            <v>0</v>
          </cell>
          <cell r="P29">
            <v>4</v>
          </cell>
          <cell r="Q29">
            <v>3</v>
          </cell>
          <cell r="R29">
            <v>12</v>
          </cell>
          <cell r="S29">
            <v>12</v>
          </cell>
          <cell r="T29">
            <v>0</v>
          </cell>
        </row>
        <row r="30">
          <cell r="D30"/>
          <cell r="H30"/>
        </row>
        <row r="31">
          <cell r="D31"/>
          <cell r="E31" t="str">
            <v>Risk Key</v>
          </cell>
          <cell r="F31" t="str">
            <v>Low</v>
          </cell>
          <cell r="G31" t="str">
            <v>1-3</v>
          </cell>
          <cell r="H31"/>
        </row>
        <row r="32">
          <cell r="D32"/>
          <cell r="E32"/>
          <cell r="F32" t="str">
            <v>Medium</v>
          </cell>
          <cell r="G32" t="str">
            <v>4-9</v>
          </cell>
          <cell r="H32"/>
        </row>
        <row r="33">
          <cell r="D33"/>
          <cell r="E33"/>
          <cell r="F33" t="str">
            <v>High</v>
          </cell>
          <cell r="G33" t="str">
            <v>10-19</v>
          </cell>
          <cell r="H33"/>
        </row>
        <row r="34">
          <cell r="E34"/>
          <cell r="F34" t="str">
            <v>Very High</v>
          </cell>
          <cell r="G34" t="str">
            <v>20-25</v>
          </cell>
        </row>
      </sheetData>
      <sheetData sheetId="2"/>
      <sheetData sheetId="3"/>
      <sheetData sheetId="4"/>
      <sheetData sheetId="5"/>
      <sheetData sheetId="6">
        <row r="1">
          <cell r="B1"/>
          <cell r="C1"/>
          <cell r="D1" t="str">
            <v>Dated reviewed by Risk Management Group</v>
          </cell>
          <cell r="E1"/>
          <cell r="F1"/>
          <cell r="G1"/>
          <cell r="H1">
            <v>45679</v>
          </cell>
          <cell r="I1"/>
          <cell r="J1"/>
          <cell r="K1"/>
          <cell r="L1"/>
        </row>
        <row r="2">
          <cell r="B2"/>
          <cell r="C2"/>
          <cell r="D2" t="str">
            <v>Dated reviewed by SLT</v>
          </cell>
          <cell r="E2"/>
          <cell r="F2"/>
          <cell r="G2"/>
          <cell r="H2">
            <v>45679</v>
          </cell>
          <cell r="I2"/>
          <cell r="J2"/>
          <cell r="K2"/>
          <cell r="L2"/>
        </row>
        <row r="3">
          <cell r="B3"/>
          <cell r="C3"/>
          <cell r="D3" t="str">
            <v>Next date of review (Expected not actual)</v>
          </cell>
          <cell r="E3"/>
          <cell r="F3"/>
          <cell r="G3"/>
          <cell r="H3">
            <v>45769</v>
          </cell>
          <cell r="I3"/>
          <cell r="J3"/>
          <cell r="K3"/>
          <cell r="L3"/>
        </row>
        <row r="5">
          <cell r="B5" t="str">
            <v>Description</v>
          </cell>
          <cell r="C5" t="str">
            <v>Link to College Strategic Objectives</v>
          </cell>
          <cell r="D5" t="str">
            <v>Impact Rating (1-4)</v>
          </cell>
          <cell r="E5" t="str">
            <v>Probability Rating (1-4)</v>
          </cell>
          <cell r="F5" t="str">
            <v>Risk Score</v>
          </cell>
          <cell r="G5" t="str">
            <v>Previous submission risk score</v>
          </cell>
          <cell r="H5" t="str">
            <v>Movement since last submission</v>
          </cell>
          <cell r="I5"/>
          <cell r="J5" t="str">
            <v>Post-mitigation impact</v>
          </cell>
          <cell r="K5" t="str">
            <v>Post-mitigation probability</v>
          </cell>
          <cell r="L5" t="str">
            <v>Post-mitigation score</v>
          </cell>
        </row>
        <row r="6">
          <cell r="B6"/>
          <cell r="C6"/>
          <cell r="D6"/>
          <cell r="E6"/>
          <cell r="F6"/>
          <cell r="G6"/>
          <cell r="H6"/>
          <cell r="I6"/>
          <cell r="J6"/>
          <cell r="K6"/>
          <cell r="L6"/>
        </row>
        <row r="7">
          <cell r="B7" t="str">
            <v>That there is a theft of, or damage to, Management Information System (incl. cyber-crime)</v>
          </cell>
          <cell r="C7" t="str">
            <v>2,3</v>
          </cell>
          <cell r="D7">
            <v>3</v>
          </cell>
          <cell r="E7">
            <v>2</v>
          </cell>
          <cell r="F7">
            <v>6</v>
          </cell>
          <cell r="G7">
            <v>6</v>
          </cell>
          <cell r="H7">
            <v>0</v>
          </cell>
          <cell r="I7"/>
          <cell r="J7">
            <v>3</v>
          </cell>
          <cell r="K7">
            <v>1</v>
          </cell>
          <cell r="L7">
            <v>3</v>
          </cell>
        </row>
        <row r="8">
          <cell r="B8"/>
          <cell r="C8"/>
          <cell r="D8"/>
          <cell r="E8"/>
          <cell r="F8"/>
          <cell r="G8"/>
          <cell r="H8"/>
          <cell r="I8"/>
          <cell r="J8"/>
          <cell r="K8"/>
          <cell r="L8"/>
        </row>
        <row r="9">
          <cell r="B9" t="str">
            <v>That the College cannot maintain financial stability</v>
          </cell>
          <cell r="C9">
            <v>3</v>
          </cell>
          <cell r="D9">
            <v>5</v>
          </cell>
          <cell r="E9">
            <v>4</v>
          </cell>
          <cell r="F9">
            <v>20</v>
          </cell>
          <cell r="G9">
            <v>20</v>
          </cell>
          <cell r="H9">
            <v>0</v>
          </cell>
          <cell r="I9"/>
          <cell r="J9">
            <v>5</v>
          </cell>
          <cell r="K9">
            <v>4</v>
          </cell>
          <cell r="L9">
            <v>20</v>
          </cell>
        </row>
        <row r="10">
          <cell r="B10" t="str">
            <v xml:space="preserve">That there is a failure of financial controls                                                                                                  </v>
          </cell>
          <cell r="C10">
            <v>3</v>
          </cell>
          <cell r="D10">
            <v>5</v>
          </cell>
          <cell r="E10">
            <v>3</v>
          </cell>
          <cell r="F10">
            <v>15</v>
          </cell>
          <cell r="G10">
            <v>15</v>
          </cell>
          <cell r="H10">
            <v>0</v>
          </cell>
          <cell r="I10"/>
          <cell r="J10">
            <v>5</v>
          </cell>
          <cell r="K10">
            <v>2</v>
          </cell>
          <cell r="L10">
            <v>10</v>
          </cell>
        </row>
        <row r="11">
          <cell r="B11" t="str">
            <v>That there is failure to meet Credit target and /or failure to retain major public and private contracts.</v>
          </cell>
          <cell r="C11" t="str">
            <v>1,2,3</v>
          </cell>
          <cell r="D11">
            <v>5</v>
          </cell>
          <cell r="E11">
            <v>3</v>
          </cell>
          <cell r="F11">
            <v>15</v>
          </cell>
          <cell r="G11">
            <v>15</v>
          </cell>
          <cell r="H11">
            <v>0</v>
          </cell>
          <cell r="I11"/>
          <cell r="J11">
            <v>5</v>
          </cell>
          <cell r="K11">
            <v>1</v>
          </cell>
          <cell r="L11">
            <v>5</v>
          </cell>
        </row>
        <row r="12">
          <cell r="B12" t="str">
            <v xml:space="preserve">That there are insufficient funds for capital project and maintenance requirements  </v>
          </cell>
          <cell r="C12" t="str">
            <v>1,3</v>
          </cell>
          <cell r="D12">
            <v>4</v>
          </cell>
          <cell r="E12">
            <v>3</v>
          </cell>
          <cell r="F12">
            <v>12</v>
          </cell>
          <cell r="G12">
            <v>12</v>
          </cell>
          <cell r="H12">
            <v>0</v>
          </cell>
          <cell r="I12"/>
          <cell r="J12">
            <v>4</v>
          </cell>
          <cell r="K12">
            <v>3</v>
          </cell>
          <cell r="L12">
            <v>12</v>
          </cell>
        </row>
        <row r="13">
          <cell r="B13"/>
          <cell r="C13"/>
          <cell r="D13"/>
          <cell r="E13"/>
          <cell r="F13"/>
          <cell r="G13"/>
          <cell r="H13"/>
          <cell r="I13"/>
          <cell r="J13"/>
          <cell r="K13"/>
          <cell r="L13"/>
        </row>
        <row r="14">
          <cell r="B14" t="str">
            <v>That there is a failure of Corporate Governance arrangements</v>
          </cell>
          <cell r="C14" t="str">
            <v>2,3</v>
          </cell>
          <cell r="D14">
            <v>5</v>
          </cell>
          <cell r="E14">
            <v>5</v>
          </cell>
          <cell r="F14">
            <v>25</v>
          </cell>
          <cell r="G14">
            <v>8</v>
          </cell>
          <cell r="H14">
            <v>17</v>
          </cell>
          <cell r="I14"/>
          <cell r="J14">
            <v>4</v>
          </cell>
          <cell r="K14">
            <v>5</v>
          </cell>
          <cell r="L14">
            <v>20</v>
          </cell>
        </row>
        <row r="15">
          <cell r="B15"/>
          <cell r="C15"/>
          <cell r="D15"/>
          <cell r="E15"/>
          <cell r="F15"/>
          <cell r="G15"/>
          <cell r="H15"/>
          <cell r="I15"/>
          <cell r="J15"/>
          <cell r="K15"/>
          <cell r="L15"/>
        </row>
        <row r="16">
          <cell r="B16" t="str">
            <v xml:space="preserve">That there is a failure to meet statutory and legislative health and safety as well as safeguarding  requirements. </v>
          </cell>
          <cell r="C16">
            <v>2</v>
          </cell>
          <cell r="D16">
            <v>5</v>
          </cell>
          <cell r="E16">
            <v>3</v>
          </cell>
          <cell r="F16">
            <v>15</v>
          </cell>
          <cell r="G16">
            <v>12</v>
          </cell>
          <cell r="H16">
            <v>3</v>
          </cell>
          <cell r="I16"/>
          <cell r="J16">
            <v>5</v>
          </cell>
          <cell r="K16">
            <v>2</v>
          </cell>
          <cell r="L16">
            <v>10</v>
          </cell>
        </row>
        <row r="17">
          <cell r="B17"/>
          <cell r="C17"/>
          <cell r="D17"/>
          <cell r="E17"/>
          <cell r="F17"/>
          <cell r="G17"/>
          <cell r="H17"/>
          <cell r="I17"/>
          <cell r="J17"/>
          <cell r="K17"/>
          <cell r="L17"/>
        </row>
        <row r="18">
          <cell r="B18" t="str">
            <v>That there is a breach of legislation and associated regulations (incl. GDPR)</v>
          </cell>
          <cell r="C18" t="str">
            <v>2,3</v>
          </cell>
          <cell r="D18">
            <v>2</v>
          </cell>
          <cell r="E18">
            <v>3</v>
          </cell>
          <cell r="F18">
            <v>6</v>
          </cell>
          <cell r="G18">
            <v>6</v>
          </cell>
          <cell r="H18">
            <v>0</v>
          </cell>
          <cell r="I18"/>
          <cell r="J18">
            <v>2</v>
          </cell>
          <cell r="K18">
            <v>2</v>
          </cell>
          <cell r="L18">
            <v>4</v>
          </cell>
        </row>
        <row r="19">
          <cell r="B19" t="str">
            <v xml:space="preserve">That there is a failure to safeguard the health and wellbeing of staff and students. </v>
          </cell>
          <cell r="C19" t="str">
            <v>1,2,3</v>
          </cell>
          <cell r="D19">
            <v>3</v>
          </cell>
          <cell r="E19">
            <v>3</v>
          </cell>
          <cell r="F19">
            <v>9</v>
          </cell>
          <cell r="G19">
            <v>9</v>
          </cell>
          <cell r="H19">
            <v>0</v>
          </cell>
          <cell r="I19"/>
          <cell r="J19">
            <v>3</v>
          </cell>
          <cell r="K19">
            <v>1</v>
          </cell>
          <cell r="L19">
            <v>3</v>
          </cell>
        </row>
        <row r="20">
          <cell r="B20" t="str">
            <v>That the College is not on track to meet the Scottish Government net zero targets.</v>
          </cell>
          <cell r="C20">
            <v>3</v>
          </cell>
          <cell r="D20">
            <v>3</v>
          </cell>
          <cell r="E20">
            <v>3</v>
          </cell>
          <cell r="F20">
            <v>9</v>
          </cell>
          <cell r="G20">
            <v>9</v>
          </cell>
          <cell r="H20">
            <v>0</v>
          </cell>
          <cell r="I20"/>
          <cell r="J20">
            <v>3</v>
          </cell>
          <cell r="K20">
            <v>2</v>
          </cell>
          <cell r="L20">
            <v>6</v>
          </cell>
        </row>
        <row r="21">
          <cell r="B21"/>
          <cell r="C21"/>
          <cell r="D21"/>
          <cell r="E21"/>
          <cell r="F21"/>
          <cell r="G21"/>
          <cell r="H21"/>
          <cell r="I21"/>
          <cell r="J21"/>
          <cell r="K21"/>
          <cell r="L21"/>
        </row>
        <row r="22">
          <cell r="B22" t="str">
            <v>That there is a failure to achieve  high standards of learning and teaching.</v>
          </cell>
          <cell r="C22" t="str">
            <v>1,2</v>
          </cell>
          <cell r="D22">
            <v>4</v>
          </cell>
          <cell r="E22">
            <v>3</v>
          </cell>
          <cell r="F22">
            <v>12</v>
          </cell>
          <cell r="G22">
            <v>8</v>
          </cell>
          <cell r="H22">
            <v>4</v>
          </cell>
          <cell r="I22"/>
          <cell r="J22">
            <v>4</v>
          </cell>
          <cell r="K22">
            <v>1</v>
          </cell>
          <cell r="L22">
            <v>4</v>
          </cell>
        </row>
        <row r="23">
          <cell r="B23" t="str">
            <v xml:space="preserve">That the College cannot  provide a robust learner experience supporting them onto their final destinations. </v>
          </cell>
          <cell r="C23" t="str">
            <v>1,2</v>
          </cell>
          <cell r="D23">
            <v>4</v>
          </cell>
          <cell r="E23">
            <v>2</v>
          </cell>
          <cell r="F23">
            <v>8</v>
          </cell>
          <cell r="G23">
            <v>8</v>
          </cell>
          <cell r="H23">
            <v>0</v>
          </cell>
          <cell r="I23"/>
          <cell r="J23">
            <v>4</v>
          </cell>
          <cell r="K23">
            <v>3</v>
          </cell>
          <cell r="L23">
            <v>12</v>
          </cell>
        </row>
        <row r="24">
          <cell r="B24"/>
          <cell r="C24"/>
          <cell r="D24"/>
          <cell r="E24"/>
          <cell r="F24"/>
          <cell r="G24"/>
          <cell r="H24"/>
          <cell r="I24"/>
          <cell r="J24"/>
          <cell r="K24"/>
          <cell r="L24"/>
        </row>
        <row r="25">
          <cell r="B25" t="str">
            <v xml:space="preserve">That there is a failure to provide an engaging and effective employee journey. </v>
          </cell>
          <cell r="C25" t="str">
            <v>1,2</v>
          </cell>
          <cell r="D25">
            <v>4</v>
          </cell>
          <cell r="E25">
            <v>2</v>
          </cell>
          <cell r="F25">
            <v>8</v>
          </cell>
          <cell r="G25">
            <v>8</v>
          </cell>
          <cell r="H25">
            <v>0</v>
          </cell>
          <cell r="I25"/>
          <cell r="J25">
            <v>4</v>
          </cell>
          <cell r="K25">
            <v>4</v>
          </cell>
          <cell r="L25">
            <v>16</v>
          </cell>
        </row>
        <row r="26">
          <cell r="B26"/>
          <cell r="C26"/>
          <cell r="D26"/>
          <cell r="E26"/>
          <cell r="F26"/>
          <cell r="G26"/>
          <cell r="H26"/>
          <cell r="I26"/>
          <cell r="J26"/>
          <cell r="K26"/>
          <cell r="L26"/>
        </row>
        <row r="27">
          <cell r="B27" t="str">
            <v>That there is business interruption due to major disaster, IT failure etc</v>
          </cell>
          <cell r="C27">
            <v>3</v>
          </cell>
          <cell r="D27">
            <v>3</v>
          </cell>
          <cell r="E27">
            <v>5</v>
          </cell>
          <cell r="F27">
            <v>15</v>
          </cell>
          <cell r="G27">
            <v>6</v>
          </cell>
          <cell r="H27">
            <v>9</v>
          </cell>
          <cell r="I27"/>
          <cell r="J27">
            <v>3</v>
          </cell>
          <cell r="K27">
            <v>4</v>
          </cell>
          <cell r="L27">
            <v>12</v>
          </cell>
        </row>
        <row r="28">
          <cell r="B28"/>
          <cell r="C28"/>
          <cell r="D28"/>
          <cell r="E28"/>
          <cell r="F28"/>
          <cell r="G28"/>
          <cell r="H28"/>
          <cell r="I28"/>
          <cell r="J28"/>
          <cell r="K28"/>
          <cell r="L28"/>
        </row>
        <row r="29">
          <cell r="B29" t="str">
            <v>That there is a reputational risk to the College.</v>
          </cell>
          <cell r="C29">
            <v>3</v>
          </cell>
          <cell r="D29">
            <v>4</v>
          </cell>
          <cell r="E29">
            <v>4</v>
          </cell>
          <cell r="F29">
            <v>16</v>
          </cell>
          <cell r="G29">
            <v>16</v>
          </cell>
          <cell r="H29">
            <v>0</v>
          </cell>
          <cell r="I29"/>
          <cell r="J29">
            <v>4</v>
          </cell>
          <cell r="K29">
            <v>3</v>
          </cell>
          <cell r="L29">
            <v>12</v>
          </cell>
        </row>
        <row r="30">
          <cell r="B30"/>
          <cell r="C30"/>
          <cell r="D30"/>
          <cell r="E30"/>
          <cell r="F30"/>
          <cell r="G30"/>
          <cell r="H30"/>
          <cell r="I30"/>
          <cell r="J30"/>
          <cell r="K30"/>
          <cell r="L30"/>
        </row>
        <row r="31">
          <cell r="B31"/>
          <cell r="C31"/>
          <cell r="D31"/>
          <cell r="E31"/>
          <cell r="F31"/>
          <cell r="G31"/>
          <cell r="H31"/>
          <cell r="I31"/>
          <cell r="J31" t="str">
            <v>Risk Key</v>
          </cell>
          <cell r="K31" t="str">
            <v>Low</v>
          </cell>
          <cell r="L31" t="str">
            <v>1-3</v>
          </cell>
        </row>
        <row r="32">
          <cell r="B32" t="str">
            <v xml:space="preserve">Student Experience </v>
          </cell>
          <cell r="C32"/>
          <cell r="D32"/>
          <cell r="E32"/>
          <cell r="F32"/>
          <cell r="G32"/>
          <cell r="H32"/>
          <cell r="I32"/>
          <cell r="J32"/>
          <cell r="K32" t="str">
            <v>Medium</v>
          </cell>
          <cell r="L32" t="str">
            <v>4-9</v>
          </cell>
        </row>
        <row r="33">
          <cell r="B33" t="str">
            <v>Culture and People Development</v>
          </cell>
          <cell r="C33"/>
          <cell r="D33"/>
          <cell r="E33"/>
          <cell r="F33"/>
          <cell r="G33"/>
          <cell r="H33"/>
          <cell r="I33"/>
          <cell r="J33"/>
          <cell r="K33" t="str">
            <v>High</v>
          </cell>
          <cell r="L33" t="str">
            <v>10-19</v>
          </cell>
        </row>
        <row r="34">
          <cell r="B34" t="str">
            <v>Growth and Innovation</v>
          </cell>
          <cell r="C34"/>
          <cell r="D34"/>
          <cell r="E34"/>
          <cell r="F34"/>
          <cell r="G34"/>
          <cell r="H34"/>
          <cell r="I34"/>
          <cell r="J34"/>
          <cell r="K34" t="str">
            <v>Very High</v>
          </cell>
          <cell r="L34" t="str">
            <v>20-25</v>
          </cell>
        </row>
        <row r="35">
          <cell r="B35" t="str">
            <v>Sustainability</v>
          </cell>
          <cell r="C35"/>
          <cell r="D35"/>
          <cell r="E35"/>
          <cell r="F35"/>
          <cell r="G35"/>
          <cell r="H35"/>
          <cell r="I35"/>
          <cell r="J35"/>
          <cell r="K35"/>
          <cell r="L35"/>
        </row>
        <row r="36">
          <cell r="B36"/>
          <cell r="C36"/>
          <cell r="D36"/>
          <cell r="E36"/>
          <cell r="F36"/>
          <cell r="G36"/>
          <cell r="H36"/>
          <cell r="I36"/>
          <cell r="J36"/>
          <cell r="K36"/>
          <cell r="L36"/>
        </row>
        <row r="37">
          <cell r="B37"/>
          <cell r="C37"/>
          <cell r="D37"/>
          <cell r="E37"/>
          <cell r="F37"/>
          <cell r="G37"/>
          <cell r="H37"/>
          <cell r="I37"/>
          <cell r="J37"/>
          <cell r="K37"/>
          <cell r="L37"/>
        </row>
        <row r="38">
          <cell r="B38"/>
          <cell r="C38"/>
          <cell r="D38"/>
          <cell r="E38"/>
          <cell r="F38"/>
          <cell r="G38"/>
          <cell r="H38"/>
          <cell r="I38"/>
          <cell r="J38"/>
          <cell r="K38"/>
          <cell r="L38"/>
        </row>
        <row r="39">
          <cell r="B39"/>
          <cell r="C39"/>
          <cell r="D39"/>
          <cell r="E39"/>
          <cell r="F39"/>
          <cell r="G39"/>
          <cell r="H39"/>
          <cell r="I39"/>
          <cell r="J39"/>
          <cell r="K39"/>
          <cell r="L39"/>
        </row>
        <row r="40">
          <cell r="B40"/>
          <cell r="C40"/>
          <cell r="D40"/>
          <cell r="E40"/>
          <cell r="F40"/>
          <cell r="G40"/>
          <cell r="H40"/>
          <cell r="I40"/>
          <cell r="J40"/>
          <cell r="K40"/>
          <cell r="L40"/>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lZhVzqpcE-6kvM1WLFfMSzEifzaLqVJtzu8o1vFjegchMenxWwcTa9S-79Hs8Ju" itemId="01SDNRDDYPKTMLIFMOHRCKQ5NG3HIZ3J2C">
      <xxl21:absoluteUrl r:id="rId2"/>
    </xxl21:alternateUrls>
    <sheetNames>
      <sheetName val="SLC Summary"/>
      <sheetName val="SLC Strategic Risk Register"/>
      <sheetName val="SLC Board Risk Appetite"/>
      <sheetName val="SLC Risk Profile &amp; Scorin"/>
      <sheetName val="Feb 25 SLC Summary"/>
      <sheetName val="Nov 24 SLC Summary"/>
      <sheetName val="Aug 24 SLC Summary"/>
    </sheetNames>
    <sheetDataSet>
      <sheetData sheetId="0"/>
      <sheetData sheetId="1">
        <row r="1">
          <cell r="A1" t="str">
            <v>Strategic Risk Register</v>
          </cell>
          <cell r="D1"/>
          <cell r="F1" t="str">
            <v>Dated reviewed by Risk Management Group</v>
          </cell>
          <cell r="G1"/>
          <cell r="H1"/>
          <cell r="V1" t="str">
            <v>RSRMG</v>
          </cell>
        </row>
        <row r="2">
          <cell r="D2"/>
          <cell r="F2" t="str">
            <v>Dated reviewed by SLT</v>
          </cell>
          <cell r="G2"/>
          <cell r="H2"/>
        </row>
        <row r="3">
          <cell r="D3"/>
          <cell r="F3" t="str">
            <v>Next date of review</v>
          </cell>
          <cell r="G3"/>
          <cell r="H3"/>
        </row>
        <row r="4">
          <cell r="D4"/>
          <cell r="E4"/>
          <cell r="F4"/>
          <cell r="G4"/>
          <cell r="H4"/>
        </row>
        <row r="5">
          <cell r="D5" t="str">
            <v>Description</v>
          </cell>
          <cell r="E5" t="str">
            <v>Impact Rating (1-5)</v>
          </cell>
          <cell r="F5" t="str">
            <v>Probability Rating (1-5)</v>
          </cell>
          <cell r="G5" t="str">
            <v>Risk Score</v>
          </cell>
          <cell r="H5" t="str">
            <v>Previous submission risk score</v>
          </cell>
        </row>
        <row r="6">
          <cell r="D6"/>
          <cell r="E6"/>
          <cell r="F6"/>
          <cell r="G6"/>
          <cell r="H6"/>
        </row>
        <row r="7">
          <cell r="D7" t="str">
            <v>That there is a theft of, or damage to, Management Information System (incl. cyber-crime)</v>
          </cell>
          <cell r="E7">
            <v>3</v>
          </cell>
          <cell r="F7">
            <v>2</v>
          </cell>
          <cell r="G7">
            <v>6</v>
          </cell>
          <cell r="H7">
            <v>6</v>
          </cell>
          <cell r="I7">
            <v>0</v>
          </cell>
          <cell r="P7">
            <v>3</v>
          </cell>
          <cell r="Q7">
            <v>1</v>
          </cell>
          <cell r="R7">
            <v>3</v>
          </cell>
          <cell r="S7">
            <v>3</v>
          </cell>
          <cell r="T7">
            <v>0</v>
          </cell>
        </row>
        <row r="8">
          <cell r="D8"/>
          <cell r="E8"/>
          <cell r="F8"/>
          <cell r="G8"/>
          <cell r="H8"/>
        </row>
        <row r="9">
          <cell r="D9" t="str">
            <v>That the College cannot maintain financial stability</v>
          </cell>
          <cell r="E9">
            <v>5</v>
          </cell>
          <cell r="F9">
            <v>4</v>
          </cell>
          <cell r="G9">
            <v>20</v>
          </cell>
          <cell r="H9">
            <v>20</v>
          </cell>
          <cell r="I9">
            <v>0</v>
          </cell>
          <cell r="P9">
            <v>5</v>
          </cell>
          <cell r="Q9">
            <v>4</v>
          </cell>
          <cell r="R9">
            <v>20</v>
          </cell>
          <cell r="S9">
            <v>20</v>
          </cell>
          <cell r="T9">
            <v>0</v>
          </cell>
        </row>
        <row r="10">
          <cell r="D10" t="str">
            <v xml:space="preserve">That there is a failure of financial controls                                                                                                  </v>
          </cell>
          <cell r="E10">
            <v>5</v>
          </cell>
          <cell r="F10">
            <v>3</v>
          </cell>
          <cell r="G10">
            <v>15</v>
          </cell>
          <cell r="H10">
            <v>15</v>
          </cell>
          <cell r="I10">
            <v>0</v>
          </cell>
          <cell r="P10">
            <v>5</v>
          </cell>
          <cell r="Q10">
            <v>2</v>
          </cell>
          <cell r="R10">
            <v>10</v>
          </cell>
          <cell r="S10">
            <v>10</v>
          </cell>
          <cell r="T10">
            <v>0</v>
          </cell>
        </row>
        <row r="11">
          <cell r="D11" t="str">
            <v>That there is failure to meet Credit target and /or failure to retain major public and private contracts.</v>
          </cell>
          <cell r="E11">
            <v>5</v>
          </cell>
          <cell r="F11">
            <v>3</v>
          </cell>
          <cell r="G11">
            <v>15</v>
          </cell>
          <cell r="H11">
            <v>15</v>
          </cell>
          <cell r="I11">
            <v>0</v>
          </cell>
          <cell r="P11">
            <v>5</v>
          </cell>
          <cell r="Q11">
            <v>1</v>
          </cell>
          <cell r="R11">
            <v>5</v>
          </cell>
          <cell r="S11">
            <v>5</v>
          </cell>
          <cell r="T11">
            <v>0</v>
          </cell>
        </row>
        <row r="12">
          <cell r="D12" t="str">
            <v xml:space="preserve">That there are insufficient funds for capital project and maintenance requirements  </v>
          </cell>
          <cell r="E12">
            <v>4</v>
          </cell>
          <cell r="F12">
            <v>3</v>
          </cell>
          <cell r="G12">
            <v>12</v>
          </cell>
          <cell r="H12">
            <v>12</v>
          </cell>
          <cell r="I12">
            <v>0</v>
          </cell>
          <cell r="P12">
            <v>4</v>
          </cell>
          <cell r="Q12">
            <v>3</v>
          </cell>
          <cell r="R12">
            <v>12</v>
          </cell>
          <cell r="S12">
            <v>8</v>
          </cell>
          <cell r="T12">
            <v>4</v>
          </cell>
        </row>
        <row r="13">
          <cell r="D13"/>
          <cell r="E13"/>
          <cell r="F13"/>
          <cell r="G13"/>
          <cell r="H13"/>
        </row>
        <row r="14">
          <cell r="D14" t="str">
            <v>That there is a failure of Corporate Governance arrangements</v>
          </cell>
          <cell r="E14">
            <v>4</v>
          </cell>
          <cell r="F14">
            <v>2</v>
          </cell>
          <cell r="G14">
            <v>8</v>
          </cell>
          <cell r="H14">
            <v>8</v>
          </cell>
          <cell r="I14">
            <v>0</v>
          </cell>
          <cell r="P14">
            <v>4</v>
          </cell>
          <cell r="Q14">
            <v>1</v>
          </cell>
          <cell r="R14">
            <v>4</v>
          </cell>
          <cell r="S14">
            <v>4</v>
          </cell>
          <cell r="T14">
            <v>0</v>
          </cell>
        </row>
        <row r="15">
          <cell r="D15"/>
          <cell r="E15"/>
          <cell r="F15"/>
          <cell r="G15"/>
          <cell r="H15"/>
        </row>
        <row r="16">
          <cell r="D16" t="str">
            <v>That there is a failure to meet statutory and legislative health and safety</v>
          </cell>
          <cell r="E16">
            <v>4</v>
          </cell>
          <cell r="F16">
            <v>3</v>
          </cell>
          <cell r="G16">
            <v>12</v>
          </cell>
          <cell r="H16">
            <v>12</v>
          </cell>
          <cell r="I16">
            <v>0</v>
          </cell>
          <cell r="P16">
            <v>4</v>
          </cell>
          <cell r="R16">
            <v>8</v>
          </cell>
          <cell r="S16">
            <v>8</v>
          </cell>
          <cell r="T16">
            <v>0</v>
          </cell>
        </row>
        <row r="17">
          <cell r="D17"/>
          <cell r="E17"/>
          <cell r="F17"/>
          <cell r="G17"/>
          <cell r="H17"/>
        </row>
        <row r="18">
          <cell r="D18" t="str">
            <v>That there is a breach of legislation and associated regulations (incl. HR, Quality, Finance, GDPR)</v>
          </cell>
          <cell r="E18">
            <v>2</v>
          </cell>
          <cell r="F18">
            <v>3</v>
          </cell>
          <cell r="G18">
            <v>6</v>
          </cell>
          <cell r="H18">
            <v>6</v>
          </cell>
          <cell r="I18">
            <v>0</v>
          </cell>
          <cell r="P18">
            <v>2</v>
          </cell>
          <cell r="Q18">
            <v>2</v>
          </cell>
          <cell r="R18">
            <v>4</v>
          </cell>
          <cell r="S18">
            <v>4</v>
          </cell>
          <cell r="T18">
            <v>0</v>
          </cell>
        </row>
        <row r="19">
          <cell r="D19" t="str">
            <v xml:space="preserve">That there is a failure to safeguard the health and wellbeing of staff and students. </v>
          </cell>
          <cell r="E19">
            <v>3</v>
          </cell>
          <cell r="F19">
            <v>3</v>
          </cell>
          <cell r="G19">
            <v>9</v>
          </cell>
          <cell r="H19">
            <v>9</v>
          </cell>
          <cell r="I19">
            <v>0</v>
          </cell>
          <cell r="P19">
            <v>3</v>
          </cell>
          <cell r="Q19">
            <v>1</v>
          </cell>
          <cell r="R19">
            <v>3</v>
          </cell>
          <cell r="S19">
            <v>3</v>
          </cell>
          <cell r="T19">
            <v>0</v>
          </cell>
        </row>
        <row r="20">
          <cell r="D20" t="str">
            <v>That the College is not on track to meet the Scottish Government net zero sustainability priorities.</v>
          </cell>
          <cell r="E20">
            <v>3</v>
          </cell>
          <cell r="F20">
            <v>3</v>
          </cell>
          <cell r="G20">
            <v>9</v>
          </cell>
          <cell r="H20">
            <v>9</v>
          </cell>
          <cell r="I20">
            <v>0</v>
          </cell>
          <cell r="P20">
            <v>3</v>
          </cell>
          <cell r="Q20">
            <v>2</v>
          </cell>
          <cell r="R20">
            <v>6</v>
          </cell>
          <cell r="S20">
            <v>6</v>
          </cell>
          <cell r="T20">
            <v>0</v>
          </cell>
        </row>
        <row r="21">
          <cell r="D21"/>
          <cell r="E21"/>
          <cell r="F21"/>
          <cell r="G21"/>
          <cell r="H21"/>
        </row>
        <row r="22">
          <cell r="D22" t="str">
            <v>That there is a failure to achieve  high standards of learning, teaching and assessment.</v>
          </cell>
          <cell r="E22">
            <v>4</v>
          </cell>
          <cell r="F22">
            <v>2</v>
          </cell>
          <cell r="G22">
            <v>8</v>
          </cell>
          <cell r="H22">
            <v>8</v>
          </cell>
          <cell r="I22">
            <v>0</v>
          </cell>
          <cell r="P22">
            <v>4</v>
          </cell>
          <cell r="Q22">
            <v>1</v>
          </cell>
          <cell r="R22">
            <v>4</v>
          </cell>
          <cell r="S22">
            <v>4</v>
          </cell>
          <cell r="T22">
            <v>0</v>
          </cell>
        </row>
        <row r="23">
          <cell r="D23" t="str">
            <v xml:space="preserve">That the College cannot  provide a robust learner experience supporting them onto their postivie destinations. </v>
          </cell>
          <cell r="E23">
            <v>4</v>
          </cell>
          <cell r="F23">
            <v>2</v>
          </cell>
          <cell r="G23">
            <v>8</v>
          </cell>
          <cell r="H23">
            <v>8</v>
          </cell>
          <cell r="I23">
            <v>0</v>
          </cell>
          <cell r="P23">
            <v>4</v>
          </cell>
          <cell r="Q23">
            <v>3</v>
          </cell>
          <cell r="R23">
            <v>12</v>
          </cell>
          <cell r="S23">
            <v>8</v>
          </cell>
          <cell r="T23">
            <v>4</v>
          </cell>
        </row>
        <row r="24">
          <cell r="D24"/>
          <cell r="E24"/>
          <cell r="F24"/>
          <cell r="G24"/>
          <cell r="H24"/>
        </row>
        <row r="25">
          <cell r="D25" t="str">
            <v xml:space="preserve">That there is a failure to provide an engaging and effective employee journey. </v>
          </cell>
          <cell r="E25">
            <v>4</v>
          </cell>
          <cell r="F25">
            <v>2</v>
          </cell>
          <cell r="G25">
            <v>8</v>
          </cell>
          <cell r="H25">
            <v>8</v>
          </cell>
          <cell r="I25">
            <v>0</v>
          </cell>
          <cell r="P25">
            <v>4</v>
          </cell>
          <cell r="Q25">
            <v>1</v>
          </cell>
          <cell r="R25">
            <v>4</v>
          </cell>
          <cell r="S25">
            <v>4</v>
          </cell>
          <cell r="T25">
            <v>0</v>
          </cell>
        </row>
        <row r="26">
          <cell r="D26"/>
          <cell r="E26"/>
          <cell r="F26"/>
          <cell r="G26"/>
          <cell r="H26"/>
        </row>
        <row r="27">
          <cell r="D27" t="str">
            <v>That there is business interruption due to major disaster, IT failure etc</v>
          </cell>
          <cell r="E27">
            <v>3</v>
          </cell>
          <cell r="F27">
            <v>2</v>
          </cell>
          <cell r="G27">
            <v>6</v>
          </cell>
          <cell r="H27">
            <v>6</v>
          </cell>
          <cell r="I27">
            <v>0</v>
          </cell>
          <cell r="P27">
            <v>3</v>
          </cell>
          <cell r="Q27">
            <v>2</v>
          </cell>
          <cell r="R27">
            <v>6</v>
          </cell>
          <cell r="S27">
            <v>3</v>
          </cell>
          <cell r="T27">
            <v>3</v>
          </cell>
        </row>
        <row r="28">
          <cell r="D28"/>
          <cell r="E28"/>
          <cell r="F28"/>
          <cell r="G28"/>
          <cell r="H28"/>
        </row>
        <row r="29">
          <cell r="D29" t="str">
            <v>That there is a reputational risk to the College.</v>
          </cell>
          <cell r="E29">
            <v>4</v>
          </cell>
          <cell r="F29">
            <v>4</v>
          </cell>
          <cell r="G29">
            <v>16</v>
          </cell>
          <cell r="H29">
            <v>16</v>
          </cell>
          <cell r="I29">
            <v>0</v>
          </cell>
          <cell r="P29">
            <v>4</v>
          </cell>
          <cell r="Q29">
            <v>3</v>
          </cell>
          <cell r="R29">
            <v>12</v>
          </cell>
          <cell r="S29">
            <v>12</v>
          </cell>
          <cell r="T29">
            <v>0</v>
          </cell>
        </row>
        <row r="30">
          <cell r="D30"/>
          <cell r="H30"/>
        </row>
        <row r="31">
          <cell r="D31"/>
          <cell r="E31" t="str">
            <v>Risk Key</v>
          </cell>
          <cell r="F31" t="str">
            <v>Low</v>
          </cell>
          <cell r="G31" t="str">
            <v>1-3</v>
          </cell>
          <cell r="H31"/>
        </row>
        <row r="32">
          <cell r="D32"/>
          <cell r="E32"/>
          <cell r="F32" t="str">
            <v>Medium</v>
          </cell>
          <cell r="G32" t="str">
            <v>4-9</v>
          </cell>
          <cell r="H32"/>
        </row>
        <row r="33">
          <cell r="D33"/>
          <cell r="E33"/>
          <cell r="F33" t="str">
            <v>High</v>
          </cell>
          <cell r="G33" t="str">
            <v>10-19</v>
          </cell>
          <cell r="H33"/>
        </row>
        <row r="34">
          <cell r="E34"/>
          <cell r="F34" t="str">
            <v>Very High</v>
          </cell>
          <cell r="G34" t="str">
            <v>20-25</v>
          </cell>
        </row>
      </sheetData>
      <sheetData sheetId="2"/>
      <sheetData sheetId="3"/>
      <sheetData sheetId="4"/>
      <sheetData sheetId="5">
        <row r="1">
          <cell r="B1"/>
          <cell r="C1"/>
          <cell r="D1" t="str">
            <v>Dated reviewed by Risk Management Group</v>
          </cell>
          <cell r="E1"/>
          <cell r="F1"/>
          <cell r="G1"/>
          <cell r="H1">
            <v>45679</v>
          </cell>
          <cell r="I1"/>
          <cell r="J1"/>
          <cell r="K1"/>
          <cell r="L1"/>
        </row>
        <row r="2">
          <cell r="B2"/>
          <cell r="C2"/>
          <cell r="D2" t="str">
            <v>Dated reviewed by SLT</v>
          </cell>
          <cell r="E2"/>
          <cell r="F2"/>
          <cell r="G2"/>
          <cell r="H2">
            <v>45679</v>
          </cell>
          <cell r="I2"/>
          <cell r="J2"/>
          <cell r="K2"/>
          <cell r="L2"/>
        </row>
        <row r="3">
          <cell r="B3"/>
          <cell r="C3"/>
          <cell r="D3" t="str">
            <v>Next date of review (Expected not actual)</v>
          </cell>
          <cell r="E3"/>
          <cell r="F3"/>
          <cell r="G3"/>
          <cell r="H3">
            <v>45769</v>
          </cell>
          <cell r="I3"/>
          <cell r="J3"/>
          <cell r="K3"/>
          <cell r="L3"/>
        </row>
        <row r="5">
          <cell r="B5" t="str">
            <v>Description</v>
          </cell>
          <cell r="C5" t="str">
            <v>Link to College Strategic Objectives</v>
          </cell>
          <cell r="D5" t="str">
            <v>Impact Rating (1-4)</v>
          </cell>
          <cell r="E5" t="str">
            <v>Probability Rating (1-4)</v>
          </cell>
          <cell r="F5" t="str">
            <v>Risk Score</v>
          </cell>
          <cell r="G5" t="str">
            <v>Previous submission risk score</v>
          </cell>
          <cell r="H5" t="str">
            <v>Movement since last submission</v>
          </cell>
          <cell r="I5"/>
          <cell r="J5" t="str">
            <v>Post-mitigation impact</v>
          </cell>
          <cell r="K5" t="str">
            <v>Post-mitigation probability</v>
          </cell>
          <cell r="L5" t="str">
            <v>Post-mitigation score</v>
          </cell>
        </row>
        <row r="6">
          <cell r="B6"/>
          <cell r="C6"/>
          <cell r="D6"/>
          <cell r="E6"/>
          <cell r="F6"/>
          <cell r="G6"/>
          <cell r="H6"/>
          <cell r="I6"/>
          <cell r="J6"/>
          <cell r="K6"/>
          <cell r="L6"/>
        </row>
        <row r="7">
          <cell r="B7" t="str">
            <v>That there is a theft of, or damage to, Management Information System (incl. cyber-crime)</v>
          </cell>
          <cell r="C7" t="str">
            <v>2,3</v>
          </cell>
          <cell r="D7">
            <v>3</v>
          </cell>
          <cell r="E7">
            <v>2</v>
          </cell>
          <cell r="F7">
            <v>6</v>
          </cell>
          <cell r="G7">
            <v>6</v>
          </cell>
          <cell r="H7">
            <v>0</v>
          </cell>
          <cell r="I7"/>
          <cell r="J7">
            <v>3</v>
          </cell>
          <cell r="K7">
            <v>1</v>
          </cell>
          <cell r="L7">
            <v>3</v>
          </cell>
        </row>
        <row r="8">
          <cell r="B8"/>
          <cell r="C8"/>
          <cell r="D8"/>
          <cell r="E8"/>
          <cell r="F8"/>
          <cell r="G8"/>
          <cell r="H8"/>
          <cell r="I8"/>
          <cell r="J8"/>
          <cell r="K8"/>
          <cell r="L8"/>
        </row>
        <row r="9">
          <cell r="B9" t="str">
            <v>That the College cannot maintain financial stability</v>
          </cell>
          <cell r="C9">
            <v>3</v>
          </cell>
          <cell r="D9">
            <v>5</v>
          </cell>
          <cell r="E9">
            <v>4</v>
          </cell>
          <cell r="F9">
            <v>20</v>
          </cell>
          <cell r="G9">
            <v>20</v>
          </cell>
          <cell r="H9">
            <v>0</v>
          </cell>
          <cell r="I9"/>
          <cell r="J9">
            <v>5</v>
          </cell>
          <cell r="K9">
            <v>4</v>
          </cell>
          <cell r="L9">
            <v>20</v>
          </cell>
        </row>
        <row r="10">
          <cell r="B10" t="str">
            <v xml:space="preserve">That there is a failure of financial controls                                                                                                  </v>
          </cell>
          <cell r="C10">
            <v>3</v>
          </cell>
          <cell r="D10">
            <v>5</v>
          </cell>
          <cell r="E10">
            <v>3</v>
          </cell>
          <cell r="F10">
            <v>15</v>
          </cell>
          <cell r="G10">
            <v>15</v>
          </cell>
          <cell r="H10">
            <v>0</v>
          </cell>
          <cell r="I10"/>
          <cell r="J10">
            <v>5</v>
          </cell>
          <cell r="K10">
            <v>2</v>
          </cell>
          <cell r="L10">
            <v>10</v>
          </cell>
        </row>
        <row r="11">
          <cell r="B11" t="str">
            <v>That there is failure to meet Credit target and /or failure to retain major public and private contracts.</v>
          </cell>
          <cell r="C11" t="str">
            <v>1,2,3</v>
          </cell>
          <cell r="D11">
            <v>5</v>
          </cell>
          <cell r="E11">
            <v>3</v>
          </cell>
          <cell r="F11">
            <v>15</v>
          </cell>
          <cell r="G11">
            <v>15</v>
          </cell>
          <cell r="H11">
            <v>0</v>
          </cell>
          <cell r="I11"/>
          <cell r="J11">
            <v>5</v>
          </cell>
          <cell r="K11">
            <v>1</v>
          </cell>
          <cell r="L11">
            <v>5</v>
          </cell>
        </row>
        <row r="12">
          <cell r="B12" t="str">
            <v xml:space="preserve">That there are insufficient funds for capital project and maintenance requirements  </v>
          </cell>
          <cell r="C12" t="str">
            <v>1,3</v>
          </cell>
          <cell r="D12">
            <v>4</v>
          </cell>
          <cell r="E12">
            <v>3</v>
          </cell>
          <cell r="F12">
            <v>12</v>
          </cell>
          <cell r="G12">
            <v>12</v>
          </cell>
          <cell r="H12">
            <v>0</v>
          </cell>
          <cell r="I12"/>
          <cell r="J12">
            <v>4</v>
          </cell>
          <cell r="K12">
            <v>3</v>
          </cell>
          <cell r="L12">
            <v>12</v>
          </cell>
        </row>
        <row r="13">
          <cell r="B13"/>
          <cell r="C13"/>
          <cell r="D13"/>
          <cell r="E13"/>
          <cell r="F13"/>
          <cell r="G13"/>
          <cell r="H13"/>
          <cell r="I13"/>
          <cell r="J13"/>
          <cell r="K13"/>
          <cell r="L13"/>
        </row>
        <row r="14">
          <cell r="B14" t="str">
            <v>That there is a failure of Corporate Governance arrangements</v>
          </cell>
          <cell r="C14" t="str">
            <v>2,3</v>
          </cell>
          <cell r="D14">
            <v>4</v>
          </cell>
          <cell r="E14">
            <v>2</v>
          </cell>
          <cell r="F14">
            <v>8</v>
          </cell>
          <cell r="G14">
            <v>8</v>
          </cell>
          <cell r="H14">
            <v>0</v>
          </cell>
          <cell r="I14"/>
          <cell r="J14">
            <v>4</v>
          </cell>
          <cell r="K14">
            <v>1</v>
          </cell>
          <cell r="L14">
            <v>4</v>
          </cell>
        </row>
        <row r="15">
          <cell r="B15"/>
          <cell r="C15"/>
          <cell r="D15"/>
          <cell r="E15"/>
          <cell r="F15"/>
          <cell r="G15"/>
          <cell r="H15"/>
          <cell r="I15"/>
          <cell r="J15"/>
          <cell r="K15"/>
          <cell r="L15"/>
        </row>
        <row r="16">
          <cell r="B16" t="str">
            <v xml:space="preserve">That there is a failure to meet statutory and legislative health and safety as well as safeguarding  requirements. </v>
          </cell>
          <cell r="C16">
            <v>2</v>
          </cell>
          <cell r="D16">
            <v>4</v>
          </cell>
          <cell r="E16">
            <v>3</v>
          </cell>
          <cell r="F16">
            <v>12</v>
          </cell>
          <cell r="G16">
            <v>12</v>
          </cell>
          <cell r="H16">
            <v>0</v>
          </cell>
          <cell r="I16"/>
          <cell r="J16">
            <v>4</v>
          </cell>
          <cell r="K16">
            <v>2</v>
          </cell>
          <cell r="L16">
            <v>8</v>
          </cell>
        </row>
        <row r="17">
          <cell r="B17"/>
          <cell r="C17"/>
          <cell r="D17"/>
          <cell r="E17"/>
          <cell r="F17"/>
          <cell r="G17"/>
          <cell r="H17"/>
          <cell r="I17"/>
          <cell r="J17"/>
          <cell r="K17"/>
          <cell r="L17"/>
        </row>
        <row r="18">
          <cell r="B18" t="str">
            <v>That there is a breach of legislation and associated regulations (incl. GDPR)</v>
          </cell>
          <cell r="C18" t="str">
            <v>2,3</v>
          </cell>
          <cell r="D18">
            <v>2</v>
          </cell>
          <cell r="E18">
            <v>3</v>
          </cell>
          <cell r="F18">
            <v>6</v>
          </cell>
          <cell r="G18">
            <v>6</v>
          </cell>
          <cell r="H18">
            <v>0</v>
          </cell>
          <cell r="I18"/>
          <cell r="J18">
            <v>2</v>
          </cell>
          <cell r="K18">
            <v>2</v>
          </cell>
          <cell r="L18">
            <v>4</v>
          </cell>
        </row>
        <row r="19">
          <cell r="B19" t="str">
            <v xml:space="preserve">That there is a failure to safeguard the health and wellbeing of staff and students. </v>
          </cell>
          <cell r="C19" t="str">
            <v>1,2,3</v>
          </cell>
          <cell r="D19">
            <v>3</v>
          </cell>
          <cell r="E19">
            <v>3</v>
          </cell>
          <cell r="F19">
            <v>9</v>
          </cell>
          <cell r="G19">
            <v>9</v>
          </cell>
          <cell r="H19">
            <v>0</v>
          </cell>
          <cell r="I19"/>
          <cell r="J19">
            <v>3</v>
          </cell>
          <cell r="K19">
            <v>1</v>
          </cell>
          <cell r="L19">
            <v>3</v>
          </cell>
        </row>
        <row r="20">
          <cell r="B20" t="str">
            <v>That the College is not on track to meet the Scottish Government net zero targets.</v>
          </cell>
          <cell r="C20">
            <v>3</v>
          </cell>
          <cell r="D20">
            <v>3</v>
          </cell>
          <cell r="E20">
            <v>3</v>
          </cell>
          <cell r="F20">
            <v>9</v>
          </cell>
          <cell r="G20">
            <v>9</v>
          </cell>
          <cell r="H20">
            <v>0</v>
          </cell>
          <cell r="I20"/>
          <cell r="J20">
            <v>3</v>
          </cell>
          <cell r="K20">
            <v>2</v>
          </cell>
          <cell r="L20">
            <v>6</v>
          </cell>
        </row>
        <row r="21">
          <cell r="B21"/>
          <cell r="C21"/>
          <cell r="D21"/>
          <cell r="E21"/>
          <cell r="F21"/>
          <cell r="G21"/>
          <cell r="H21"/>
          <cell r="I21"/>
          <cell r="J21"/>
          <cell r="K21"/>
          <cell r="L21"/>
        </row>
        <row r="22">
          <cell r="B22" t="str">
            <v>That there is a failure to achieve  high standards of learning and teaching.</v>
          </cell>
          <cell r="C22" t="str">
            <v>1,2</v>
          </cell>
          <cell r="D22">
            <v>4</v>
          </cell>
          <cell r="E22">
            <v>2</v>
          </cell>
          <cell r="F22">
            <v>8</v>
          </cell>
          <cell r="G22">
            <v>8</v>
          </cell>
          <cell r="H22">
            <v>0</v>
          </cell>
          <cell r="I22"/>
          <cell r="J22">
            <v>4</v>
          </cell>
          <cell r="K22">
            <v>1</v>
          </cell>
          <cell r="L22">
            <v>4</v>
          </cell>
        </row>
        <row r="23">
          <cell r="B23" t="str">
            <v xml:space="preserve">That the College cannot  provide a robust learner experience supporting them onto their final destinations. </v>
          </cell>
          <cell r="C23" t="str">
            <v>1,2</v>
          </cell>
          <cell r="D23">
            <v>4</v>
          </cell>
          <cell r="E23">
            <v>2</v>
          </cell>
          <cell r="F23">
            <v>8</v>
          </cell>
          <cell r="G23">
            <v>8</v>
          </cell>
          <cell r="H23">
            <v>0</v>
          </cell>
          <cell r="I23"/>
          <cell r="J23">
            <v>4</v>
          </cell>
          <cell r="K23">
            <v>3</v>
          </cell>
          <cell r="L23">
            <v>12</v>
          </cell>
        </row>
        <row r="24">
          <cell r="B24"/>
          <cell r="C24"/>
          <cell r="D24"/>
          <cell r="E24"/>
          <cell r="F24"/>
          <cell r="G24"/>
          <cell r="H24"/>
          <cell r="I24"/>
          <cell r="J24"/>
          <cell r="K24"/>
          <cell r="L24"/>
        </row>
        <row r="25">
          <cell r="B25" t="str">
            <v xml:space="preserve">That there is a failure to provide an engaging and effective employee journey. </v>
          </cell>
          <cell r="C25" t="str">
            <v>1,2</v>
          </cell>
          <cell r="D25">
            <v>4</v>
          </cell>
          <cell r="E25">
            <v>2</v>
          </cell>
          <cell r="F25">
            <v>8</v>
          </cell>
          <cell r="G25">
            <v>8</v>
          </cell>
          <cell r="H25">
            <v>0</v>
          </cell>
          <cell r="I25"/>
          <cell r="J25">
            <v>4</v>
          </cell>
          <cell r="K25">
            <v>1</v>
          </cell>
          <cell r="L25">
            <v>4</v>
          </cell>
        </row>
        <row r="26">
          <cell r="B26"/>
          <cell r="C26"/>
          <cell r="D26"/>
          <cell r="E26"/>
          <cell r="F26"/>
          <cell r="G26"/>
          <cell r="H26"/>
          <cell r="I26"/>
          <cell r="J26"/>
          <cell r="K26"/>
          <cell r="L26"/>
        </row>
        <row r="27">
          <cell r="B27" t="str">
            <v>That there is business interruption due to major disaster, IT failure etc</v>
          </cell>
          <cell r="C27">
            <v>3</v>
          </cell>
          <cell r="D27">
            <v>3</v>
          </cell>
          <cell r="E27">
            <v>2</v>
          </cell>
          <cell r="F27">
            <v>6</v>
          </cell>
          <cell r="G27">
            <v>6</v>
          </cell>
          <cell r="H27">
            <v>0</v>
          </cell>
          <cell r="I27"/>
          <cell r="J27">
            <v>3</v>
          </cell>
          <cell r="K27">
            <v>2</v>
          </cell>
          <cell r="L27">
            <v>6</v>
          </cell>
        </row>
        <row r="28">
          <cell r="B28"/>
          <cell r="C28"/>
          <cell r="D28"/>
          <cell r="E28"/>
          <cell r="F28"/>
          <cell r="G28"/>
          <cell r="H28"/>
          <cell r="I28"/>
          <cell r="J28"/>
          <cell r="K28"/>
          <cell r="L28"/>
        </row>
        <row r="29">
          <cell r="B29" t="str">
            <v>That there is a reputational risk to the College.</v>
          </cell>
          <cell r="C29">
            <v>3</v>
          </cell>
          <cell r="D29">
            <v>4</v>
          </cell>
          <cell r="E29">
            <v>4</v>
          </cell>
          <cell r="F29">
            <v>16</v>
          </cell>
          <cell r="G29">
            <v>16</v>
          </cell>
          <cell r="H29">
            <v>0</v>
          </cell>
          <cell r="I29"/>
          <cell r="J29">
            <v>4</v>
          </cell>
          <cell r="K29">
            <v>3</v>
          </cell>
          <cell r="L29">
            <v>12</v>
          </cell>
        </row>
        <row r="30">
          <cell r="B30"/>
          <cell r="C30"/>
          <cell r="D30"/>
          <cell r="E30"/>
          <cell r="F30"/>
          <cell r="G30"/>
          <cell r="H30"/>
          <cell r="I30"/>
          <cell r="J30"/>
          <cell r="K30"/>
          <cell r="L30"/>
        </row>
        <row r="31">
          <cell r="B31"/>
          <cell r="C31"/>
          <cell r="D31"/>
          <cell r="E31"/>
          <cell r="F31"/>
          <cell r="G31"/>
          <cell r="H31"/>
          <cell r="I31"/>
          <cell r="J31" t="str">
            <v>Risk Key</v>
          </cell>
          <cell r="K31" t="str">
            <v>Low</v>
          </cell>
          <cell r="L31" t="str">
            <v>1-3</v>
          </cell>
        </row>
        <row r="32">
          <cell r="B32" t="str">
            <v xml:space="preserve">Student Experience </v>
          </cell>
          <cell r="C32"/>
          <cell r="D32"/>
          <cell r="E32"/>
          <cell r="F32"/>
          <cell r="G32"/>
          <cell r="H32"/>
          <cell r="I32"/>
          <cell r="J32"/>
          <cell r="K32" t="str">
            <v>Medium</v>
          </cell>
          <cell r="L32" t="str">
            <v>4-9</v>
          </cell>
        </row>
        <row r="33">
          <cell r="B33" t="str">
            <v>Culture and People Development</v>
          </cell>
          <cell r="C33"/>
          <cell r="D33"/>
          <cell r="E33"/>
          <cell r="F33"/>
          <cell r="G33"/>
          <cell r="H33"/>
          <cell r="I33"/>
          <cell r="J33"/>
          <cell r="K33" t="str">
            <v>High</v>
          </cell>
          <cell r="L33" t="str">
            <v>10-19</v>
          </cell>
        </row>
        <row r="34">
          <cell r="B34" t="str">
            <v>Growth and Innovation</v>
          </cell>
          <cell r="C34"/>
          <cell r="D34"/>
          <cell r="E34"/>
          <cell r="F34"/>
          <cell r="G34"/>
          <cell r="H34"/>
          <cell r="I34"/>
          <cell r="J34"/>
          <cell r="K34" t="str">
            <v>Very High</v>
          </cell>
          <cell r="L34" t="str">
            <v>20-25</v>
          </cell>
        </row>
        <row r="35">
          <cell r="B35" t="str">
            <v>Sustainability</v>
          </cell>
          <cell r="C35"/>
          <cell r="D35"/>
          <cell r="E35"/>
          <cell r="F35"/>
          <cell r="G35"/>
          <cell r="H35"/>
          <cell r="I35"/>
          <cell r="J35"/>
          <cell r="K35"/>
          <cell r="L35"/>
        </row>
        <row r="36">
          <cell r="B36"/>
          <cell r="C36"/>
          <cell r="D36"/>
          <cell r="E36"/>
          <cell r="F36"/>
          <cell r="G36"/>
          <cell r="H36"/>
          <cell r="I36"/>
          <cell r="J36"/>
          <cell r="K36"/>
          <cell r="L36"/>
        </row>
        <row r="37">
          <cell r="B37"/>
          <cell r="C37"/>
          <cell r="D37"/>
          <cell r="E37"/>
          <cell r="F37"/>
          <cell r="G37"/>
          <cell r="H37"/>
          <cell r="I37"/>
          <cell r="J37"/>
          <cell r="K37"/>
          <cell r="L37"/>
        </row>
        <row r="38">
          <cell r="B38"/>
          <cell r="C38"/>
          <cell r="D38"/>
          <cell r="E38"/>
          <cell r="F38"/>
          <cell r="G38"/>
          <cell r="H38"/>
          <cell r="I38"/>
          <cell r="J38"/>
          <cell r="K38"/>
          <cell r="L38"/>
        </row>
        <row r="39">
          <cell r="B39"/>
          <cell r="C39"/>
          <cell r="D39"/>
          <cell r="E39"/>
          <cell r="F39"/>
          <cell r="G39"/>
          <cell r="H39"/>
          <cell r="I39"/>
          <cell r="J39"/>
          <cell r="K39"/>
          <cell r="L39"/>
        </row>
        <row r="40">
          <cell r="B40"/>
          <cell r="C40"/>
          <cell r="D40"/>
          <cell r="E40"/>
          <cell r="F40"/>
          <cell r="G40"/>
          <cell r="H40"/>
          <cell r="I40"/>
          <cell r="J40"/>
          <cell r="K40"/>
          <cell r="L40"/>
        </row>
      </sheetData>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AE40"/>
  <sheetViews>
    <sheetView tabSelected="1" zoomScale="85" zoomScaleNormal="115" workbookViewId="0">
      <pane ySplit="4" topLeftCell="A5" activePane="bottomLeft" state="frozen"/>
      <selection pane="bottomLeft" activeCell="A5" sqref="A5"/>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14.375" style="27" customWidth="1"/>
    <col min="17" max="18" width="20.375" style="114" customWidth="1"/>
    <col min="19" max="22" width="0" style="27" hidden="1" customWidth="1"/>
    <col min="23" max="23" width="12.875" style="27" customWidth="1"/>
    <col min="24" max="24" width="14.875" style="27" bestFit="1" customWidth="1"/>
    <col min="25" max="16384" width="9" style="27"/>
  </cols>
  <sheetData>
    <row r="1" spans="1:31" ht="18.75" x14ac:dyDescent="0.3">
      <c r="A1" s="26" t="s">
        <v>70</v>
      </c>
      <c r="B1" s="220"/>
      <c r="C1" s="220"/>
      <c r="D1" s="265" t="s">
        <v>0</v>
      </c>
      <c r="E1" s="265"/>
      <c r="F1" s="265"/>
      <c r="G1" s="265"/>
      <c r="H1" s="221">
        <v>46044</v>
      </c>
      <c r="I1" s="220"/>
      <c r="J1" s="220"/>
      <c r="K1" s="220"/>
      <c r="L1" s="220"/>
      <c r="M1" s="220"/>
      <c r="N1" s="220"/>
      <c r="O1" s="28"/>
      <c r="P1" s="28"/>
      <c r="Q1" s="222"/>
      <c r="R1" s="222"/>
      <c r="S1" s="220"/>
      <c r="T1" s="220"/>
      <c r="U1" s="220"/>
      <c r="V1" s="220"/>
      <c r="W1" s="220"/>
      <c r="X1" s="220"/>
      <c r="Y1" s="220"/>
      <c r="Z1" s="220"/>
      <c r="AA1" s="220"/>
      <c r="AB1" s="220"/>
      <c r="AC1" s="220"/>
      <c r="AD1" s="220"/>
      <c r="AE1" s="220"/>
    </row>
    <row r="2" spans="1:31" ht="18.75" x14ac:dyDescent="0.3">
      <c r="A2" s="26" t="s">
        <v>1</v>
      </c>
      <c r="B2" s="220"/>
      <c r="C2" s="220"/>
      <c r="D2" s="265" t="s">
        <v>2</v>
      </c>
      <c r="E2" s="265"/>
      <c r="F2" s="265"/>
      <c r="G2" s="265"/>
      <c r="H2" s="221">
        <v>46044</v>
      </c>
      <c r="I2" s="220"/>
      <c r="J2" s="220"/>
      <c r="K2" s="220"/>
      <c r="L2" s="220"/>
      <c r="M2" s="220"/>
      <c r="N2" s="220"/>
      <c r="O2" s="28"/>
      <c r="P2" s="28"/>
      <c r="Q2" s="222"/>
      <c r="R2" s="222"/>
      <c r="S2" s="220"/>
      <c r="T2" s="220"/>
      <c r="U2" s="220"/>
      <c r="V2" s="220"/>
      <c r="W2" s="220"/>
      <c r="X2" s="220"/>
      <c r="Y2" s="220"/>
      <c r="Z2" s="220"/>
      <c r="AA2" s="220"/>
      <c r="AB2" s="220"/>
      <c r="AC2" s="220"/>
      <c r="AD2" s="220"/>
      <c r="AE2" s="220"/>
    </row>
    <row r="3" spans="1:31" x14ac:dyDescent="0.25">
      <c r="A3" s="220"/>
      <c r="B3" s="220"/>
      <c r="C3" s="220"/>
      <c r="D3" s="266" t="s">
        <v>3</v>
      </c>
      <c r="E3" s="267"/>
      <c r="F3" s="267"/>
      <c r="G3" s="268"/>
      <c r="H3" s="221">
        <v>46142</v>
      </c>
      <c r="I3" s="220"/>
      <c r="J3" s="220"/>
      <c r="K3" s="220"/>
      <c r="L3" s="220"/>
      <c r="M3" s="220"/>
      <c r="N3" s="220"/>
      <c r="O3" s="30"/>
      <c r="P3" s="30"/>
      <c r="Q3" s="222"/>
      <c r="R3" s="222"/>
      <c r="S3" s="220"/>
      <c r="T3" s="220"/>
      <c r="U3" s="220"/>
      <c r="V3" s="220"/>
      <c r="W3" s="220"/>
      <c r="X3" s="220"/>
      <c r="Y3" s="220"/>
      <c r="Z3" s="220"/>
      <c r="AA3" s="220"/>
      <c r="AB3" s="220"/>
      <c r="AC3" s="220"/>
      <c r="AD3" s="220"/>
      <c r="AE3" s="220"/>
    </row>
    <row r="5" spans="1:31"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0" t="s">
        <v>16</v>
      </c>
      <c r="P5" s="20" t="s">
        <v>17</v>
      </c>
      <c r="Q5" s="2" t="s">
        <v>18</v>
      </c>
      <c r="R5" s="2" t="s">
        <v>19</v>
      </c>
      <c r="S5" s="177" t="s">
        <v>20</v>
      </c>
      <c r="T5" s="177" t="s">
        <v>21</v>
      </c>
      <c r="U5" s="177" t="s">
        <v>22</v>
      </c>
      <c r="V5" s="177" t="s">
        <v>22</v>
      </c>
      <c r="W5" s="177" t="s">
        <v>284</v>
      </c>
      <c r="X5" s="177" t="s">
        <v>285</v>
      </c>
      <c r="Y5" s="220"/>
      <c r="Z5" s="220"/>
      <c r="AA5" s="220"/>
      <c r="AB5" s="220"/>
      <c r="AC5" s="220"/>
      <c r="AD5" s="220"/>
      <c r="AE5" s="220"/>
    </row>
    <row r="6" spans="1:31" x14ac:dyDescent="0.25">
      <c r="A6" s="271" t="s">
        <v>23</v>
      </c>
      <c r="B6" s="271"/>
      <c r="C6" s="271"/>
      <c r="D6" s="271"/>
      <c r="E6" s="271"/>
      <c r="F6" s="271"/>
      <c r="G6" s="271"/>
      <c r="H6" s="271"/>
      <c r="I6" s="271"/>
      <c r="J6" s="271"/>
      <c r="K6" s="271"/>
      <c r="L6" s="271"/>
      <c r="M6" s="271"/>
      <c r="N6" s="271"/>
      <c r="O6" s="271"/>
      <c r="P6" s="160"/>
      <c r="Q6" s="160"/>
      <c r="R6" s="160"/>
      <c r="S6" s="220"/>
      <c r="T6" s="220"/>
      <c r="U6" s="220"/>
      <c r="V6" s="220"/>
      <c r="W6"/>
      <c r="X6"/>
      <c r="Y6" s="220"/>
      <c r="Z6" s="220"/>
      <c r="AA6" s="220"/>
      <c r="AB6" s="220"/>
      <c r="AC6" s="220"/>
      <c r="AD6" s="220"/>
      <c r="AE6" s="220"/>
    </row>
    <row r="7" spans="1:31" s="238" customFormat="1" ht="161.25" customHeight="1" x14ac:dyDescent="0.2">
      <c r="A7" s="226">
        <v>8</v>
      </c>
      <c r="B7" s="236" t="s">
        <v>24</v>
      </c>
      <c r="C7" s="225" t="s">
        <v>25</v>
      </c>
      <c r="D7" s="23">
        <v>3</v>
      </c>
      <c r="E7" s="23">
        <v>2</v>
      </c>
      <c r="F7" s="24">
        <v>6</v>
      </c>
      <c r="G7" s="23">
        <v>6</v>
      </c>
      <c r="H7" s="23">
        <v>0</v>
      </c>
      <c r="I7" s="226"/>
      <c r="J7" s="226">
        <v>3</v>
      </c>
      <c r="K7" s="226">
        <v>1</v>
      </c>
      <c r="L7" s="24">
        <v>3</v>
      </c>
      <c r="M7" s="226">
        <v>3</v>
      </c>
      <c r="N7" s="23">
        <v>0</v>
      </c>
      <c r="O7" s="23" t="s">
        <v>91</v>
      </c>
      <c r="P7" s="23" t="s">
        <v>92</v>
      </c>
      <c r="Q7" s="236" t="s">
        <v>26</v>
      </c>
      <c r="R7" s="136" t="s">
        <v>27</v>
      </c>
      <c r="S7" s="237">
        <v>6</v>
      </c>
      <c r="T7" s="237">
        <v>3</v>
      </c>
      <c r="U7" s="237">
        <v>0</v>
      </c>
      <c r="V7" s="237">
        <v>0</v>
      </c>
      <c r="W7" s="239" t="s">
        <v>286</v>
      </c>
      <c r="X7" s="240" t="s">
        <v>287</v>
      </c>
      <c r="Y7" s="237"/>
      <c r="Z7" s="237"/>
      <c r="AA7" s="237"/>
      <c r="AB7" s="237"/>
      <c r="AC7" s="237"/>
      <c r="AD7" s="237"/>
      <c r="AE7" s="237"/>
    </row>
    <row r="8" spans="1:31" x14ac:dyDescent="0.25">
      <c r="A8" s="271" t="s">
        <v>28</v>
      </c>
      <c r="B8" s="271"/>
      <c r="C8" s="271"/>
      <c r="D8" s="271"/>
      <c r="E8" s="271"/>
      <c r="F8" s="271"/>
      <c r="G8" s="271"/>
      <c r="H8" s="271"/>
      <c r="I8" s="271"/>
      <c r="J8" s="271"/>
      <c r="K8" s="271"/>
      <c r="L8" s="271"/>
      <c r="M8" s="271"/>
      <c r="N8" s="271"/>
      <c r="O8" s="271"/>
      <c r="P8" s="160"/>
      <c r="Q8" s="160"/>
      <c r="R8" s="160"/>
      <c r="S8" s="220"/>
      <c r="T8" s="220"/>
      <c r="U8" s="220"/>
      <c r="V8" s="220"/>
      <c r="W8"/>
      <c r="X8"/>
      <c r="Y8" s="220"/>
      <c r="Z8" s="237"/>
      <c r="AA8" s="220"/>
      <c r="AB8" s="220"/>
      <c r="AC8" s="220"/>
      <c r="AD8" s="220"/>
      <c r="AE8" s="220"/>
    </row>
    <row r="9" spans="1:31" s="238" customFormat="1" ht="252" customHeight="1" x14ac:dyDescent="0.2">
      <c r="A9" s="226">
        <v>1</v>
      </c>
      <c r="B9" s="236" t="s">
        <v>29</v>
      </c>
      <c r="C9" s="225">
        <v>3</v>
      </c>
      <c r="D9" s="23">
        <v>5</v>
      </c>
      <c r="E9" s="23">
        <v>4</v>
      </c>
      <c r="F9" s="24">
        <v>20</v>
      </c>
      <c r="G9" s="23">
        <v>20</v>
      </c>
      <c r="H9" s="23">
        <v>0</v>
      </c>
      <c r="I9" s="226"/>
      <c r="J9" s="226">
        <v>5</v>
      </c>
      <c r="K9" s="226">
        <v>4</v>
      </c>
      <c r="L9" s="24">
        <v>20</v>
      </c>
      <c r="M9" s="226">
        <v>20</v>
      </c>
      <c r="N9" s="23">
        <v>0</v>
      </c>
      <c r="O9" s="23" t="s">
        <v>95</v>
      </c>
      <c r="P9" s="23" t="s">
        <v>92</v>
      </c>
      <c r="Q9" s="236" t="s">
        <v>30</v>
      </c>
      <c r="R9" s="136" t="s">
        <v>27</v>
      </c>
      <c r="S9" s="237">
        <v>20</v>
      </c>
      <c r="T9" s="237">
        <v>20</v>
      </c>
      <c r="U9" s="237">
        <v>0</v>
      </c>
      <c r="V9" s="237">
        <v>0</v>
      </c>
      <c r="W9" s="240" t="s">
        <v>288</v>
      </c>
      <c r="X9" s="240" t="s">
        <v>293</v>
      </c>
      <c r="Y9" s="237"/>
      <c r="Z9" s="237"/>
      <c r="AA9" s="237"/>
      <c r="AB9" s="237"/>
      <c r="AC9" s="237"/>
      <c r="AD9" s="237"/>
      <c r="AE9" s="237"/>
    </row>
    <row r="10" spans="1:31" s="238" customFormat="1" ht="165" x14ac:dyDescent="0.2">
      <c r="A10" s="226">
        <v>2</v>
      </c>
      <c r="B10" s="236" t="s">
        <v>31</v>
      </c>
      <c r="C10" s="225">
        <v>3</v>
      </c>
      <c r="D10" s="23">
        <v>5</v>
      </c>
      <c r="E10" s="23">
        <v>3</v>
      </c>
      <c r="F10" s="24">
        <v>15</v>
      </c>
      <c r="G10" s="23">
        <v>15</v>
      </c>
      <c r="H10" s="23">
        <v>0</v>
      </c>
      <c r="I10" s="226"/>
      <c r="J10" s="226">
        <v>5</v>
      </c>
      <c r="K10" s="226">
        <v>3</v>
      </c>
      <c r="L10" s="24">
        <v>15</v>
      </c>
      <c r="M10" s="226">
        <v>10</v>
      </c>
      <c r="N10" s="23">
        <v>5</v>
      </c>
      <c r="O10" s="23" t="s">
        <v>98</v>
      </c>
      <c r="P10" s="23" t="s">
        <v>92</v>
      </c>
      <c r="Q10" s="236" t="s">
        <v>30</v>
      </c>
      <c r="R10" s="136" t="s">
        <v>27</v>
      </c>
      <c r="S10" s="237">
        <v>15</v>
      </c>
      <c r="T10" s="237">
        <v>15</v>
      </c>
      <c r="U10" s="237">
        <v>0</v>
      </c>
      <c r="V10" s="237">
        <v>-5</v>
      </c>
      <c r="W10" s="240" t="s">
        <v>288</v>
      </c>
      <c r="X10" s="240" t="s">
        <v>294</v>
      </c>
      <c r="Y10" s="237"/>
      <c r="Z10" s="237"/>
      <c r="AA10" s="237"/>
      <c r="AB10" s="237"/>
      <c r="AC10" s="237"/>
      <c r="AD10" s="237"/>
      <c r="AE10" s="237"/>
    </row>
    <row r="11" spans="1:31" s="238" customFormat="1" ht="135" x14ac:dyDescent="0.2">
      <c r="A11" s="226">
        <v>3</v>
      </c>
      <c r="B11" s="236" t="s">
        <v>32</v>
      </c>
      <c r="C11" s="225" t="s">
        <v>33</v>
      </c>
      <c r="D11" s="23">
        <v>5</v>
      </c>
      <c r="E11" s="23">
        <v>3</v>
      </c>
      <c r="F11" s="24">
        <v>15</v>
      </c>
      <c r="G11" s="23">
        <v>15</v>
      </c>
      <c r="H11" s="23">
        <v>0</v>
      </c>
      <c r="I11" s="226"/>
      <c r="J11" s="226">
        <v>5</v>
      </c>
      <c r="K11" s="226">
        <v>2</v>
      </c>
      <c r="L11" s="24">
        <v>10</v>
      </c>
      <c r="M11" s="226">
        <v>10</v>
      </c>
      <c r="N11" s="23">
        <v>0</v>
      </c>
      <c r="O11" s="23" t="s">
        <v>100</v>
      </c>
      <c r="P11" s="23" t="s">
        <v>101</v>
      </c>
      <c r="Q11" s="236" t="s">
        <v>30</v>
      </c>
      <c r="R11" s="136" t="s">
        <v>27</v>
      </c>
      <c r="S11" s="237">
        <v>15</v>
      </c>
      <c r="T11" s="237">
        <v>10</v>
      </c>
      <c r="U11" s="237">
        <v>0</v>
      </c>
      <c r="V11" s="237">
        <v>0</v>
      </c>
      <c r="W11" s="240" t="s">
        <v>288</v>
      </c>
      <c r="X11" s="240" t="s">
        <v>295</v>
      </c>
      <c r="Y11" s="237"/>
      <c r="Z11" s="237"/>
      <c r="AA11" s="237"/>
      <c r="AB11" s="237"/>
      <c r="AC11" s="237"/>
      <c r="AD11" s="237"/>
      <c r="AE11" s="237"/>
    </row>
    <row r="12" spans="1:31" s="238" customFormat="1" ht="120" x14ac:dyDescent="0.2">
      <c r="A12" s="226">
        <v>5</v>
      </c>
      <c r="B12" s="236" t="s">
        <v>34</v>
      </c>
      <c r="C12" s="225" t="s">
        <v>35</v>
      </c>
      <c r="D12" s="23">
        <v>4</v>
      </c>
      <c r="E12" s="23">
        <v>4</v>
      </c>
      <c r="F12" s="24">
        <v>16</v>
      </c>
      <c r="G12" s="23">
        <v>16</v>
      </c>
      <c r="H12" s="23">
        <v>0</v>
      </c>
      <c r="I12" s="226"/>
      <c r="J12" s="226">
        <v>4</v>
      </c>
      <c r="K12" s="226">
        <v>3</v>
      </c>
      <c r="L12" s="24">
        <v>12</v>
      </c>
      <c r="M12" s="226">
        <v>12</v>
      </c>
      <c r="N12" s="23">
        <v>0</v>
      </c>
      <c r="O12" s="23" t="s">
        <v>103</v>
      </c>
      <c r="P12" s="23" t="s">
        <v>92</v>
      </c>
      <c r="Q12" s="236" t="s">
        <v>30</v>
      </c>
      <c r="R12" s="136" t="s">
        <v>27</v>
      </c>
      <c r="S12" s="237">
        <v>16</v>
      </c>
      <c r="T12" s="237">
        <v>12</v>
      </c>
      <c r="U12" s="237">
        <v>0</v>
      </c>
      <c r="V12" s="237">
        <v>0</v>
      </c>
      <c r="W12" s="239" t="s">
        <v>286</v>
      </c>
      <c r="X12" s="240" t="s">
        <v>289</v>
      </c>
      <c r="Y12" s="237"/>
      <c r="Z12" s="237"/>
      <c r="AA12" s="237"/>
      <c r="AB12" s="237"/>
      <c r="AC12" s="237"/>
      <c r="AD12" s="237"/>
      <c r="AE12" s="237"/>
    </row>
    <row r="13" spans="1:31" x14ac:dyDescent="0.25">
      <c r="A13" s="272" t="s">
        <v>36</v>
      </c>
      <c r="B13" s="273"/>
      <c r="C13" s="273"/>
      <c r="D13" s="273"/>
      <c r="E13" s="273"/>
      <c r="F13" s="273"/>
      <c r="G13" s="273"/>
      <c r="H13" s="273"/>
      <c r="I13" s="273"/>
      <c r="J13" s="273"/>
      <c r="K13" s="273"/>
      <c r="L13" s="273"/>
      <c r="M13" s="273"/>
      <c r="N13" s="273"/>
      <c r="O13" s="274"/>
      <c r="P13" s="160"/>
      <c r="Q13" s="160"/>
      <c r="R13" s="160"/>
      <c r="S13" s="220"/>
      <c r="T13" s="220"/>
      <c r="U13" s="220"/>
      <c r="V13" s="220"/>
      <c r="W13" s="241"/>
      <c r="X13" s="241"/>
      <c r="Y13" s="220"/>
      <c r="Z13" s="237"/>
      <c r="AA13" s="220"/>
      <c r="AB13" s="220"/>
      <c r="AC13" s="220"/>
      <c r="AD13" s="220"/>
      <c r="AE13" s="220"/>
    </row>
    <row r="14" spans="1:31" s="238" customFormat="1" ht="300" x14ac:dyDescent="0.2">
      <c r="A14" s="226">
        <v>13</v>
      </c>
      <c r="B14" s="236" t="s">
        <v>37</v>
      </c>
      <c r="C14" s="225" t="s">
        <v>25</v>
      </c>
      <c r="D14" s="23">
        <v>4</v>
      </c>
      <c r="E14" s="23">
        <v>3</v>
      </c>
      <c r="F14" s="24">
        <v>12</v>
      </c>
      <c r="G14" s="23">
        <v>12</v>
      </c>
      <c r="H14" s="23">
        <v>0</v>
      </c>
      <c r="I14" s="226"/>
      <c r="J14" s="226">
        <v>3</v>
      </c>
      <c r="K14" s="226">
        <v>2</v>
      </c>
      <c r="L14" s="24">
        <v>6</v>
      </c>
      <c r="M14" s="226">
        <v>6</v>
      </c>
      <c r="N14" s="23">
        <v>0</v>
      </c>
      <c r="O14" s="23" t="s">
        <v>106</v>
      </c>
      <c r="P14" s="23" t="s">
        <v>107</v>
      </c>
      <c r="Q14" s="236" t="s">
        <v>36</v>
      </c>
      <c r="R14" s="136" t="s">
        <v>38</v>
      </c>
      <c r="S14" s="237">
        <v>12</v>
      </c>
      <c r="T14" s="237">
        <v>6</v>
      </c>
      <c r="U14" s="237">
        <v>0</v>
      </c>
      <c r="V14" s="237">
        <v>0</v>
      </c>
      <c r="W14" s="240" t="s">
        <v>288</v>
      </c>
      <c r="X14" s="240" t="s">
        <v>296</v>
      </c>
      <c r="Y14" s="237"/>
      <c r="Z14" s="237"/>
      <c r="AA14" s="237"/>
      <c r="AB14" s="237"/>
      <c r="AC14" s="237"/>
      <c r="AD14" s="237"/>
      <c r="AE14" s="237"/>
    </row>
    <row r="15" spans="1:31" x14ac:dyDescent="0.25">
      <c r="A15" s="272" t="s">
        <v>39</v>
      </c>
      <c r="B15" s="273"/>
      <c r="C15" s="273"/>
      <c r="D15" s="273"/>
      <c r="E15" s="273"/>
      <c r="F15" s="273"/>
      <c r="G15" s="273"/>
      <c r="H15" s="273"/>
      <c r="I15" s="273"/>
      <c r="J15" s="273"/>
      <c r="K15" s="273"/>
      <c r="L15" s="273"/>
      <c r="M15" s="273"/>
      <c r="N15" s="273"/>
      <c r="O15" s="274"/>
      <c r="P15" s="160"/>
      <c r="Q15" s="160"/>
      <c r="R15" s="160"/>
      <c r="S15" s="220"/>
      <c r="T15" s="220"/>
      <c r="U15" s="220"/>
      <c r="V15" s="220"/>
      <c r="W15" s="241"/>
      <c r="X15" s="241"/>
      <c r="Y15" s="220"/>
      <c r="Z15" s="237"/>
      <c r="AA15" s="220"/>
      <c r="AB15" s="220"/>
      <c r="AC15" s="220"/>
      <c r="AD15" s="220"/>
      <c r="AE15" s="220"/>
    </row>
    <row r="16" spans="1:31" s="238" customFormat="1" ht="255" x14ac:dyDescent="0.2">
      <c r="A16" s="226">
        <v>6</v>
      </c>
      <c r="B16" s="236" t="s">
        <v>40</v>
      </c>
      <c r="C16" s="225">
        <v>2</v>
      </c>
      <c r="D16" s="23">
        <v>5</v>
      </c>
      <c r="E16" s="23">
        <v>3</v>
      </c>
      <c r="F16" s="24">
        <v>15</v>
      </c>
      <c r="G16" s="23">
        <v>15</v>
      </c>
      <c r="H16" s="23">
        <v>0</v>
      </c>
      <c r="I16" s="226"/>
      <c r="J16" s="226">
        <v>5</v>
      </c>
      <c r="K16" s="226">
        <v>2</v>
      </c>
      <c r="L16" s="24">
        <v>15</v>
      </c>
      <c r="M16" s="226">
        <v>10</v>
      </c>
      <c r="N16" s="23">
        <v>5</v>
      </c>
      <c r="O16" s="23" t="s">
        <v>112</v>
      </c>
      <c r="P16" s="23" t="s">
        <v>92</v>
      </c>
      <c r="Q16" s="236" t="s">
        <v>41</v>
      </c>
      <c r="R16" s="136" t="s">
        <v>27</v>
      </c>
      <c r="S16" s="237" t="e">
        <v>#N/A</v>
      </c>
      <c r="T16" s="237" t="e">
        <v>#N/A</v>
      </c>
      <c r="U16" s="237" t="e">
        <v>#N/A</v>
      </c>
      <c r="V16" s="237" t="e">
        <v>#N/A</v>
      </c>
      <c r="W16" s="240" t="s">
        <v>288</v>
      </c>
      <c r="X16" s="240" t="s">
        <v>303</v>
      </c>
      <c r="Y16" s="237"/>
      <c r="Z16" s="237"/>
      <c r="AA16" s="237"/>
      <c r="AB16" s="237"/>
      <c r="AC16" s="237"/>
      <c r="AD16" s="237"/>
      <c r="AE16" s="237"/>
    </row>
    <row r="17" spans="1:26" x14ac:dyDescent="0.25">
      <c r="A17" s="271" t="s">
        <v>41</v>
      </c>
      <c r="B17" s="271"/>
      <c r="C17" s="271"/>
      <c r="D17" s="271"/>
      <c r="E17" s="271"/>
      <c r="F17" s="271"/>
      <c r="G17" s="271"/>
      <c r="H17" s="271"/>
      <c r="I17" s="271"/>
      <c r="J17" s="271"/>
      <c r="K17" s="271"/>
      <c r="L17" s="271"/>
      <c r="M17" s="271"/>
      <c r="N17" s="271"/>
      <c r="O17" s="271"/>
      <c r="P17" s="160"/>
      <c r="Q17" s="160"/>
      <c r="R17" s="160"/>
      <c r="S17" s="220"/>
      <c r="T17" s="220"/>
      <c r="U17" s="220"/>
      <c r="V17" s="220"/>
      <c r="W17" s="241"/>
      <c r="X17" s="241"/>
      <c r="Z17" s="237"/>
    </row>
    <row r="18" spans="1:26" s="238" customFormat="1" ht="225" x14ac:dyDescent="0.2">
      <c r="A18" s="226">
        <v>4</v>
      </c>
      <c r="B18" s="260" t="s">
        <v>325</v>
      </c>
      <c r="C18" s="225" t="s">
        <v>25</v>
      </c>
      <c r="D18" s="23">
        <v>2</v>
      </c>
      <c r="E18" s="23">
        <v>3</v>
      </c>
      <c r="F18" s="24">
        <v>6</v>
      </c>
      <c r="G18" s="23">
        <v>6</v>
      </c>
      <c r="H18" s="23">
        <v>0</v>
      </c>
      <c r="I18" s="226"/>
      <c r="J18" s="226">
        <v>2</v>
      </c>
      <c r="K18" s="226">
        <v>2</v>
      </c>
      <c r="L18" s="24">
        <v>4</v>
      </c>
      <c r="M18" s="226">
        <v>4</v>
      </c>
      <c r="N18" s="23">
        <v>0</v>
      </c>
      <c r="O18" s="23" t="s">
        <v>116</v>
      </c>
      <c r="P18" s="23" t="s">
        <v>92</v>
      </c>
      <c r="Q18" s="236" t="s">
        <v>41</v>
      </c>
      <c r="R18" s="136" t="s">
        <v>27</v>
      </c>
      <c r="S18" s="237" t="e">
        <v>#N/A</v>
      </c>
      <c r="T18" s="237" t="e">
        <v>#N/A</v>
      </c>
      <c r="U18" s="237" t="e">
        <v>#N/A</v>
      </c>
      <c r="V18" s="237" t="e">
        <v>#N/A</v>
      </c>
      <c r="W18" s="240" t="s">
        <v>288</v>
      </c>
      <c r="X18" s="240" t="s">
        <v>297</v>
      </c>
      <c r="Z18" s="237"/>
    </row>
    <row r="19" spans="1:26" s="238" customFormat="1" ht="180" x14ac:dyDescent="0.2">
      <c r="A19" s="226">
        <v>11</v>
      </c>
      <c r="B19" s="236" t="s">
        <v>42</v>
      </c>
      <c r="C19" s="225" t="s">
        <v>33</v>
      </c>
      <c r="D19" s="23">
        <v>3</v>
      </c>
      <c r="E19" s="23">
        <v>3</v>
      </c>
      <c r="F19" s="24">
        <v>9</v>
      </c>
      <c r="G19" s="23">
        <v>9</v>
      </c>
      <c r="H19" s="23">
        <v>0</v>
      </c>
      <c r="I19" s="226"/>
      <c r="J19" s="226">
        <v>3</v>
      </c>
      <c r="K19" s="226">
        <v>1</v>
      </c>
      <c r="L19" s="24">
        <v>3</v>
      </c>
      <c r="M19" s="226">
        <v>3</v>
      </c>
      <c r="N19" s="23">
        <v>0</v>
      </c>
      <c r="O19" s="23" t="s">
        <v>118</v>
      </c>
      <c r="P19" s="23" t="s">
        <v>101</v>
      </c>
      <c r="Q19" s="236" t="s">
        <v>41</v>
      </c>
      <c r="R19" s="136" t="s">
        <v>27</v>
      </c>
      <c r="S19" s="237">
        <v>9</v>
      </c>
      <c r="T19" s="237">
        <v>3</v>
      </c>
      <c r="U19" s="237">
        <v>0</v>
      </c>
      <c r="V19" s="237">
        <v>0</v>
      </c>
      <c r="W19" s="240" t="s">
        <v>288</v>
      </c>
      <c r="X19" s="240" t="s">
        <v>298</v>
      </c>
      <c r="Z19" s="237"/>
    </row>
    <row r="20" spans="1:26" s="238" customFormat="1" ht="240" x14ac:dyDescent="0.2">
      <c r="A20" s="226">
        <v>15</v>
      </c>
      <c r="B20" s="236" t="s">
        <v>43</v>
      </c>
      <c r="C20" s="225">
        <v>3</v>
      </c>
      <c r="D20" s="23">
        <v>3</v>
      </c>
      <c r="E20" s="23">
        <v>3</v>
      </c>
      <c r="F20" s="24">
        <v>9</v>
      </c>
      <c r="G20" s="23">
        <v>9</v>
      </c>
      <c r="H20" s="23">
        <v>0</v>
      </c>
      <c r="I20" s="226"/>
      <c r="J20" s="226">
        <v>3</v>
      </c>
      <c r="K20" s="226">
        <v>2</v>
      </c>
      <c r="L20" s="24">
        <v>6</v>
      </c>
      <c r="M20" s="226">
        <v>6</v>
      </c>
      <c r="N20" s="23">
        <v>0</v>
      </c>
      <c r="O20" s="23" t="s">
        <v>120</v>
      </c>
      <c r="P20" s="23" t="s">
        <v>92</v>
      </c>
      <c r="Q20" s="236" t="s">
        <v>41</v>
      </c>
      <c r="R20" s="136" t="s">
        <v>27</v>
      </c>
      <c r="S20" s="237" t="e">
        <v>#N/A</v>
      </c>
      <c r="T20" s="237" t="e">
        <v>#N/A</v>
      </c>
      <c r="U20" s="237" t="e">
        <v>#N/A</v>
      </c>
      <c r="V20" s="237" t="e">
        <v>#N/A</v>
      </c>
      <c r="W20" s="240" t="s">
        <v>288</v>
      </c>
      <c r="X20" s="240" t="s">
        <v>299</v>
      </c>
      <c r="Z20" s="237"/>
    </row>
    <row r="21" spans="1:26" x14ac:dyDescent="0.25">
      <c r="A21" s="271" t="s">
        <v>44</v>
      </c>
      <c r="B21" s="271"/>
      <c r="C21" s="271"/>
      <c r="D21" s="271"/>
      <c r="E21" s="271"/>
      <c r="F21" s="271"/>
      <c r="G21" s="271"/>
      <c r="H21" s="271"/>
      <c r="I21" s="271"/>
      <c r="J21" s="271"/>
      <c r="K21" s="271"/>
      <c r="L21" s="271"/>
      <c r="M21" s="271"/>
      <c r="N21" s="271"/>
      <c r="O21" s="271"/>
      <c r="P21" s="160"/>
      <c r="Q21" s="160"/>
      <c r="R21" s="160"/>
      <c r="S21" s="220"/>
      <c r="T21" s="220"/>
      <c r="U21" s="220"/>
      <c r="V21" s="220"/>
      <c r="W21" s="241"/>
      <c r="X21" s="241"/>
      <c r="Z21" s="237"/>
    </row>
    <row r="22" spans="1:26" s="238" customFormat="1" ht="270" x14ac:dyDescent="0.2">
      <c r="A22" s="226">
        <v>9</v>
      </c>
      <c r="B22" s="236" t="s">
        <v>45</v>
      </c>
      <c r="C22" s="225" t="s">
        <v>46</v>
      </c>
      <c r="D22" s="23">
        <v>4</v>
      </c>
      <c r="E22" s="23">
        <v>3</v>
      </c>
      <c r="F22" s="24">
        <v>12</v>
      </c>
      <c r="G22" s="23">
        <v>12</v>
      </c>
      <c r="H22" s="23">
        <v>0</v>
      </c>
      <c r="I22" s="226"/>
      <c r="J22" s="226">
        <v>4</v>
      </c>
      <c r="K22" s="226">
        <v>1</v>
      </c>
      <c r="L22" s="24">
        <v>4</v>
      </c>
      <c r="M22" s="226">
        <v>4</v>
      </c>
      <c r="N22" s="23">
        <v>0</v>
      </c>
      <c r="O22" s="23" t="s">
        <v>123</v>
      </c>
      <c r="P22" s="23" t="s">
        <v>101</v>
      </c>
      <c r="Q22" s="236" t="s">
        <v>44</v>
      </c>
      <c r="R22" s="136" t="s">
        <v>47</v>
      </c>
      <c r="S22" s="237" t="e">
        <v>#N/A</v>
      </c>
      <c r="T22" s="237" t="e">
        <v>#N/A</v>
      </c>
      <c r="U22" s="237" t="e">
        <v>#N/A</v>
      </c>
      <c r="V22" s="237" t="e">
        <v>#N/A</v>
      </c>
      <c r="W22" s="240" t="s">
        <v>288</v>
      </c>
      <c r="X22" s="240" t="s">
        <v>300</v>
      </c>
      <c r="Z22" s="237"/>
    </row>
    <row r="23" spans="1:26" s="238" customFormat="1" ht="210" x14ac:dyDescent="0.2">
      <c r="A23" s="226">
        <v>12</v>
      </c>
      <c r="B23" s="236" t="s">
        <v>48</v>
      </c>
      <c r="C23" s="225" t="s">
        <v>46</v>
      </c>
      <c r="D23" s="23">
        <v>4</v>
      </c>
      <c r="E23" s="23">
        <v>2</v>
      </c>
      <c r="F23" s="24">
        <v>8</v>
      </c>
      <c r="G23" s="23">
        <v>8</v>
      </c>
      <c r="H23" s="23">
        <v>0</v>
      </c>
      <c r="I23" s="226"/>
      <c r="J23" s="226">
        <v>4</v>
      </c>
      <c r="K23" s="226">
        <v>1</v>
      </c>
      <c r="L23" s="24">
        <v>4</v>
      </c>
      <c r="M23" s="226">
        <v>4</v>
      </c>
      <c r="N23" s="23">
        <v>0</v>
      </c>
      <c r="O23" s="23" t="s">
        <v>126</v>
      </c>
      <c r="P23" s="23" t="s">
        <v>101</v>
      </c>
      <c r="Q23" s="236" t="s">
        <v>44</v>
      </c>
      <c r="R23" s="136" t="s">
        <v>47</v>
      </c>
      <c r="S23" s="237" t="e">
        <v>#N/A</v>
      </c>
      <c r="T23" s="237" t="e">
        <v>#N/A</v>
      </c>
      <c r="U23" s="237" t="e">
        <v>#N/A</v>
      </c>
      <c r="V23" s="237" t="e">
        <v>#N/A</v>
      </c>
      <c r="W23" s="240" t="s">
        <v>288</v>
      </c>
      <c r="X23" s="240" t="s">
        <v>301</v>
      </c>
      <c r="Z23" s="237"/>
    </row>
    <row r="24" spans="1:26" x14ac:dyDescent="0.25">
      <c r="A24" s="271" t="s">
        <v>49</v>
      </c>
      <c r="B24" s="271"/>
      <c r="C24" s="271"/>
      <c r="D24" s="271"/>
      <c r="E24" s="271"/>
      <c r="F24" s="271"/>
      <c r="G24" s="271"/>
      <c r="H24" s="271"/>
      <c r="I24" s="271"/>
      <c r="J24" s="271"/>
      <c r="K24" s="271"/>
      <c r="L24" s="271"/>
      <c r="M24" s="271"/>
      <c r="N24" s="271"/>
      <c r="O24" s="271"/>
      <c r="P24" s="160"/>
      <c r="Q24" s="160"/>
      <c r="R24" s="160"/>
      <c r="S24" s="220"/>
      <c r="T24" s="220"/>
      <c r="U24" s="220"/>
      <c r="V24" s="220">
        <v>0</v>
      </c>
      <c r="W24" s="241"/>
      <c r="X24" s="241"/>
      <c r="Z24" s="237"/>
    </row>
    <row r="25" spans="1:26" s="238" customFormat="1" ht="165" x14ac:dyDescent="0.2">
      <c r="A25" s="226">
        <v>10</v>
      </c>
      <c r="B25" s="236" t="s">
        <v>50</v>
      </c>
      <c r="C25" s="225" t="s">
        <v>46</v>
      </c>
      <c r="D25" s="23">
        <v>4</v>
      </c>
      <c r="E25" s="23">
        <v>4</v>
      </c>
      <c r="F25" s="24">
        <v>16</v>
      </c>
      <c r="G25" s="23">
        <v>16</v>
      </c>
      <c r="H25" s="23">
        <v>0</v>
      </c>
      <c r="I25" s="226"/>
      <c r="J25" s="226">
        <v>4</v>
      </c>
      <c r="K25" s="226">
        <v>2</v>
      </c>
      <c r="L25" s="24">
        <v>8</v>
      </c>
      <c r="M25" s="226">
        <v>8</v>
      </c>
      <c r="N25" s="23">
        <v>0</v>
      </c>
      <c r="O25" s="23" t="s">
        <v>129</v>
      </c>
      <c r="P25" s="23" t="s">
        <v>107</v>
      </c>
      <c r="Q25" s="236" t="s">
        <v>49</v>
      </c>
      <c r="R25" s="136" t="s">
        <v>51</v>
      </c>
      <c r="S25" s="237">
        <v>16</v>
      </c>
      <c r="T25" s="237">
        <v>8</v>
      </c>
      <c r="U25" s="237">
        <v>0</v>
      </c>
      <c r="V25" s="237">
        <v>0</v>
      </c>
      <c r="W25" s="239" t="s">
        <v>290</v>
      </c>
      <c r="X25" s="240" t="s">
        <v>291</v>
      </c>
      <c r="Z25" s="237"/>
    </row>
    <row r="26" spans="1:26" x14ac:dyDescent="0.25">
      <c r="A26" s="271" t="s">
        <v>52</v>
      </c>
      <c r="B26" s="271"/>
      <c r="C26" s="271"/>
      <c r="D26" s="271"/>
      <c r="E26" s="271"/>
      <c r="F26" s="271"/>
      <c r="G26" s="271"/>
      <c r="H26" s="271"/>
      <c r="I26" s="271"/>
      <c r="J26" s="271"/>
      <c r="K26" s="271"/>
      <c r="L26" s="271"/>
      <c r="M26" s="271"/>
      <c r="N26" s="271"/>
      <c r="O26" s="271"/>
      <c r="P26" s="160"/>
      <c r="Q26" s="160"/>
      <c r="R26" s="160"/>
      <c r="S26" s="220"/>
      <c r="T26" s="220"/>
      <c r="U26" s="220"/>
      <c r="V26" s="220"/>
      <c r="W26" s="241"/>
      <c r="X26" s="241"/>
      <c r="Z26" s="237"/>
    </row>
    <row r="27" spans="1:26" s="238" customFormat="1" ht="240" x14ac:dyDescent="0.2">
      <c r="A27" s="226">
        <v>7</v>
      </c>
      <c r="B27" s="236" t="s">
        <v>53</v>
      </c>
      <c r="C27" s="225">
        <v>3</v>
      </c>
      <c r="D27" s="23">
        <v>3</v>
      </c>
      <c r="E27" s="23">
        <v>5</v>
      </c>
      <c r="F27" s="24">
        <v>15</v>
      </c>
      <c r="G27" s="23">
        <v>15</v>
      </c>
      <c r="H27" s="23">
        <v>0</v>
      </c>
      <c r="I27" s="226"/>
      <c r="J27" s="226">
        <v>3</v>
      </c>
      <c r="K27" s="226">
        <v>4</v>
      </c>
      <c r="L27" s="24">
        <v>12</v>
      </c>
      <c r="M27" s="226">
        <v>12</v>
      </c>
      <c r="N27" s="23">
        <v>0</v>
      </c>
      <c r="O27" s="23" t="s">
        <v>91</v>
      </c>
      <c r="P27" s="23" t="s">
        <v>92</v>
      </c>
      <c r="Q27" s="236" t="s">
        <v>52</v>
      </c>
      <c r="R27" s="136" t="s">
        <v>38</v>
      </c>
      <c r="S27" s="237">
        <v>15</v>
      </c>
      <c r="T27" s="237">
        <v>12</v>
      </c>
      <c r="U27" s="237">
        <v>0</v>
      </c>
      <c r="V27" s="237">
        <v>0</v>
      </c>
      <c r="W27" s="240" t="s">
        <v>288</v>
      </c>
      <c r="X27" s="240" t="s">
        <v>302</v>
      </c>
      <c r="Z27" s="237"/>
    </row>
    <row r="28" spans="1:26" x14ac:dyDescent="0.25">
      <c r="A28" s="271" t="s">
        <v>54</v>
      </c>
      <c r="B28" s="271"/>
      <c r="C28" s="271"/>
      <c r="D28" s="271"/>
      <c r="E28" s="271"/>
      <c r="F28" s="271"/>
      <c r="G28" s="271"/>
      <c r="H28" s="271"/>
      <c r="I28" s="271"/>
      <c r="J28" s="271"/>
      <c r="K28" s="271"/>
      <c r="L28" s="271"/>
      <c r="M28" s="271"/>
      <c r="N28" s="271"/>
      <c r="O28" s="271"/>
      <c r="P28" s="160"/>
      <c r="Q28" s="160"/>
      <c r="R28" s="160"/>
      <c r="S28" s="220"/>
      <c r="T28" s="220"/>
      <c r="U28" s="220"/>
      <c r="V28" s="220"/>
      <c r="W28" s="241"/>
      <c r="X28" s="241"/>
      <c r="Z28" s="237"/>
    </row>
    <row r="29" spans="1:26" s="238" customFormat="1" ht="195" x14ac:dyDescent="0.2">
      <c r="A29" s="226">
        <v>14</v>
      </c>
      <c r="B29" s="236" t="s">
        <v>55</v>
      </c>
      <c r="C29" s="225">
        <v>3</v>
      </c>
      <c r="D29" s="23">
        <v>4</v>
      </c>
      <c r="E29" s="23">
        <v>3</v>
      </c>
      <c r="F29" s="24">
        <v>12</v>
      </c>
      <c r="G29" s="23">
        <v>12</v>
      </c>
      <c r="H29" s="23">
        <v>0</v>
      </c>
      <c r="I29" s="226"/>
      <c r="J29" s="226">
        <v>3</v>
      </c>
      <c r="K29" s="226">
        <v>3</v>
      </c>
      <c r="L29" s="24">
        <v>9</v>
      </c>
      <c r="M29" s="226">
        <v>9</v>
      </c>
      <c r="N29" s="23">
        <v>0</v>
      </c>
      <c r="O29" s="23" t="s">
        <v>134</v>
      </c>
      <c r="P29" s="23" t="s">
        <v>107</v>
      </c>
      <c r="Q29" s="236" t="s">
        <v>54</v>
      </c>
      <c r="R29" s="136" t="s">
        <v>47</v>
      </c>
      <c r="S29" s="237">
        <v>12</v>
      </c>
      <c r="T29" s="237">
        <v>9</v>
      </c>
      <c r="U29" s="237">
        <v>0</v>
      </c>
      <c r="V29" s="237">
        <v>0</v>
      </c>
      <c r="W29" s="239" t="s">
        <v>286</v>
      </c>
      <c r="X29" s="240" t="s">
        <v>292</v>
      </c>
      <c r="Z29" s="237"/>
    </row>
    <row r="30" spans="1:26" ht="15.75" thickBot="1" x14ac:dyDescent="0.3">
      <c r="A30" s="220"/>
      <c r="B30" s="220"/>
      <c r="C30" s="220"/>
      <c r="D30" s="1"/>
      <c r="E30" s="1"/>
      <c r="F30" s="1"/>
      <c r="G30" s="1"/>
      <c r="H30" s="1"/>
      <c r="I30" s="220"/>
      <c r="J30" s="220"/>
      <c r="K30" s="220"/>
      <c r="L30" s="220"/>
      <c r="M30" s="220"/>
      <c r="N30" s="220"/>
      <c r="O30" s="220"/>
      <c r="P30" s="220"/>
      <c r="Q30" s="222"/>
      <c r="R30" s="222"/>
      <c r="S30" s="220"/>
      <c r="T30" s="220"/>
      <c r="U30" s="220"/>
      <c r="V30" s="220"/>
    </row>
    <row r="31" spans="1:26" ht="15.75" thickBot="1" x14ac:dyDescent="0.3">
      <c r="A31" s="269" t="s">
        <v>56</v>
      </c>
      <c r="B31" s="270"/>
      <c r="C31" s="228"/>
      <c r="D31" s="220"/>
      <c r="E31" s="220"/>
      <c r="F31" s="220"/>
      <c r="G31" s="1"/>
      <c r="H31" s="220"/>
      <c r="I31" s="220"/>
      <c r="J31" s="9" t="s">
        <v>57</v>
      </c>
      <c r="K31" s="117" t="s">
        <v>58</v>
      </c>
      <c r="L31" s="118" t="s">
        <v>59</v>
      </c>
      <c r="M31" s="220"/>
      <c r="N31"/>
      <c r="O31"/>
      <c r="P31"/>
      <c r="Q31" s="222"/>
      <c r="R31" s="222"/>
      <c r="S31" s="220"/>
      <c r="T31" s="220"/>
      <c r="U31" s="220"/>
      <c r="V31" s="220"/>
    </row>
    <row r="32" spans="1:26" x14ac:dyDescent="0.25">
      <c r="A32" s="115">
        <v>1</v>
      </c>
      <c r="B32" s="124" t="s">
        <v>60</v>
      </c>
      <c r="C32" s="29"/>
      <c r="D32" s="220"/>
      <c r="E32" s="220"/>
      <c r="F32" s="220"/>
      <c r="G32" s="1"/>
      <c r="H32" s="1"/>
      <c r="I32" s="220"/>
      <c r="J32" s="1"/>
      <c r="K32" s="119" t="s">
        <v>61</v>
      </c>
      <c r="L32" s="120" t="s">
        <v>62</v>
      </c>
      <c r="M32" s="220"/>
      <c r="N32"/>
      <c r="O32"/>
      <c r="P32"/>
      <c r="Q32" s="222"/>
      <c r="R32" s="222"/>
      <c r="S32" s="220"/>
      <c r="T32" s="220"/>
      <c r="U32" s="220"/>
      <c r="V32" s="220"/>
    </row>
    <row r="33" spans="1:18" x14ac:dyDescent="0.25">
      <c r="A33" s="115">
        <v>2</v>
      </c>
      <c r="B33" s="124" t="s">
        <v>63</v>
      </c>
      <c r="C33" s="29"/>
      <c r="D33" s="220"/>
      <c r="E33" s="220"/>
      <c r="F33" s="220"/>
      <c r="G33" s="1"/>
      <c r="H33" s="1"/>
      <c r="I33" s="220"/>
      <c r="J33" s="1"/>
      <c r="K33" s="119" t="s">
        <v>64</v>
      </c>
      <c r="L33" s="121" t="s">
        <v>65</v>
      </c>
      <c r="M33" s="220"/>
      <c r="N33"/>
      <c r="O33"/>
      <c r="P33"/>
      <c r="Q33" s="222"/>
      <c r="R33" s="222"/>
    </row>
    <row r="34" spans="1:18" x14ac:dyDescent="0.25">
      <c r="A34" s="115">
        <v>3</v>
      </c>
      <c r="B34" s="124" t="s">
        <v>66</v>
      </c>
      <c r="C34" s="29"/>
      <c r="D34" s="220"/>
      <c r="E34" s="220"/>
      <c r="F34" s="220"/>
      <c r="G34" s="220"/>
      <c r="H34" s="220"/>
      <c r="I34" s="220"/>
      <c r="J34" s="220"/>
      <c r="K34" s="122" t="s">
        <v>67</v>
      </c>
      <c r="L34" s="123" t="s">
        <v>68</v>
      </c>
      <c r="M34" s="220"/>
      <c r="N34" s="220"/>
      <c r="O34" s="220"/>
      <c r="P34" s="220"/>
      <c r="Q34" s="222"/>
      <c r="R34" s="222"/>
    </row>
    <row r="35" spans="1:18" x14ac:dyDescent="0.25">
      <c r="A35" s="125">
        <v>4</v>
      </c>
      <c r="B35" s="124" t="s">
        <v>69</v>
      </c>
      <c r="C35" s="220"/>
      <c r="D35" s="220"/>
      <c r="E35" s="220"/>
      <c r="F35" s="220"/>
      <c r="G35" s="220"/>
      <c r="H35" s="220"/>
      <c r="I35" s="220"/>
      <c r="J35" s="220"/>
      <c r="K35" s="220"/>
      <c r="L35" s="220"/>
      <c r="M35" s="220"/>
      <c r="N35" s="220"/>
      <c r="O35" s="220"/>
      <c r="P35" s="220"/>
      <c r="Q35" s="222"/>
      <c r="R35" s="222"/>
    </row>
    <row r="36" spans="1:18" x14ac:dyDescent="0.25">
      <c r="A36" s="220"/>
      <c r="B36" s="220"/>
      <c r="C36" s="220"/>
      <c r="D36" s="1"/>
      <c r="E36" s="1"/>
      <c r="F36" s="1"/>
      <c r="G36" s="1"/>
      <c r="H36" s="1"/>
      <c r="I36" s="220"/>
      <c r="J36" s="220"/>
      <c r="K36" s="220"/>
      <c r="L36" s="220"/>
      <c r="M36" s="220"/>
      <c r="N36" s="220"/>
      <c r="O36" s="220"/>
      <c r="P36" s="220"/>
      <c r="Q36" s="222"/>
      <c r="R36" s="222"/>
    </row>
    <row r="37" spans="1:18" ht="15.75" x14ac:dyDescent="0.25">
      <c r="A37" s="220"/>
      <c r="B37" s="220"/>
      <c r="C37" s="220"/>
      <c r="D37" s="220"/>
      <c r="E37" s="220"/>
      <c r="F37" s="220"/>
      <c r="G37" s="220"/>
      <c r="H37" s="220"/>
      <c r="I37" s="220"/>
      <c r="J37" s="220"/>
      <c r="K37" s="101"/>
      <c r="L37" s="116"/>
      <c r="M37" s="220"/>
      <c r="N37" s="220"/>
      <c r="O37" s="220"/>
      <c r="P37" s="220"/>
      <c r="Q37" s="222"/>
      <c r="R37" s="222"/>
    </row>
    <row r="38" spans="1:18" ht="15.75" x14ac:dyDescent="0.25">
      <c r="A38" s="220"/>
      <c r="B38" s="220"/>
      <c r="C38" s="220"/>
      <c r="D38" s="220"/>
      <c r="E38" s="220"/>
      <c r="F38" s="220"/>
      <c r="G38" s="220"/>
      <c r="H38" s="220"/>
      <c r="I38" s="220"/>
      <c r="J38" s="220"/>
      <c r="K38" s="101"/>
      <c r="L38" s="116"/>
      <c r="M38" s="220"/>
      <c r="N38" s="220"/>
      <c r="O38" s="220"/>
      <c r="P38" s="220"/>
      <c r="Q38" s="222"/>
      <c r="R38" s="222"/>
    </row>
    <row r="39" spans="1:18" ht="15.75" x14ac:dyDescent="0.25">
      <c r="A39" s="220"/>
      <c r="B39" s="220"/>
      <c r="C39" s="220"/>
      <c r="D39" s="220"/>
      <c r="E39" s="220"/>
      <c r="F39" s="220"/>
      <c r="G39" s="220"/>
      <c r="H39" s="220"/>
      <c r="I39" s="220"/>
      <c r="J39" s="220"/>
      <c r="K39" s="101"/>
      <c r="L39" s="116"/>
      <c r="M39" s="220"/>
      <c r="N39" s="220"/>
      <c r="O39" s="220"/>
      <c r="P39" s="220"/>
      <c r="Q39" s="222"/>
      <c r="R39" s="222"/>
    </row>
    <row r="40" spans="1:18" ht="15.75" x14ac:dyDescent="0.25">
      <c r="A40" s="220"/>
      <c r="B40" s="220"/>
      <c r="C40" s="220"/>
      <c r="D40" s="220"/>
      <c r="E40" s="220"/>
      <c r="F40" s="220"/>
      <c r="G40" s="220"/>
      <c r="H40" s="220"/>
      <c r="I40" s="220"/>
      <c r="J40" s="220"/>
      <c r="K40" s="101"/>
      <c r="L40" s="116"/>
      <c r="M40" s="220"/>
      <c r="N40" s="220"/>
      <c r="O40" s="220"/>
      <c r="P40" s="220"/>
      <c r="Q40" s="222"/>
      <c r="R40" s="222"/>
    </row>
  </sheetData>
  <autoFilter ref="A5:O29" xr:uid="{5BD5F36C-CFA7-4AD9-A472-9F4D536F5633}"/>
  <sortState xmlns:xlrd2="http://schemas.microsoft.com/office/spreadsheetml/2017/richdata2" ref="Z37:Z59">
    <sortCondition descending="1" ref="Z37:Z59"/>
  </sortState>
  <mergeCells count="13">
    <mergeCell ref="D1:G1"/>
    <mergeCell ref="D2:G2"/>
    <mergeCell ref="D3:G3"/>
    <mergeCell ref="A31:B31"/>
    <mergeCell ref="A6:O6"/>
    <mergeCell ref="A8:O8"/>
    <mergeCell ref="A17:O17"/>
    <mergeCell ref="A15:O15"/>
    <mergeCell ref="A13:O13"/>
    <mergeCell ref="A21:O21"/>
    <mergeCell ref="A24:O24"/>
    <mergeCell ref="A26:O26"/>
    <mergeCell ref="A28:O28"/>
  </mergeCells>
  <conditionalFormatting sqref="F1:F1048576">
    <cfRule type="cellIs" dxfId="103" priority="21" operator="between">
      <formula>20</formula>
      <formula>25</formula>
    </cfRule>
    <cfRule type="cellIs" dxfId="102" priority="22" operator="between">
      <formula>10</formula>
      <formula>19</formula>
    </cfRule>
    <cfRule type="cellIs" dxfId="101" priority="23" operator="between">
      <formula>4</formula>
      <formula>9</formula>
    </cfRule>
    <cfRule type="cellIs" dxfId="100" priority="24" operator="between">
      <formula>1</formula>
      <formula>3</formula>
    </cfRule>
  </conditionalFormatting>
  <conditionalFormatting sqref="L1:L1048576">
    <cfRule type="cellIs" dxfId="99" priority="28" operator="between">
      <formula>20</formula>
      <formula>25</formula>
    </cfRule>
    <cfRule type="cellIs" dxfId="98" priority="29" operator="between">
      <formula>10</formula>
      <formula>19</formula>
    </cfRule>
    <cfRule type="cellIs" dxfId="97" priority="30" operator="between">
      <formula>4</formula>
      <formula>9</formula>
    </cfRule>
    <cfRule type="cellIs" dxfId="96" priority="31" operator="between">
      <formula>1</formula>
      <formula>3</formula>
    </cfRule>
  </conditionalFormatting>
  <conditionalFormatting sqref="L27">
    <cfRule type="cellIs" dxfId="95" priority="36" operator="between">
      <formula>20</formula>
      <formula>25</formula>
    </cfRule>
    <cfRule type="cellIs" dxfId="94" priority="37" operator="between">
      <formula>10</formula>
      <formula>19</formula>
    </cfRule>
    <cfRule type="cellIs" dxfId="93" priority="38" operator="between">
      <formula>4</formula>
      <formula>9</formula>
    </cfRule>
    <cfRule type="cellIs" dxfId="92" priority="39" operator="between">
      <formula>1</formula>
      <formula>3</formula>
    </cfRule>
  </conditionalFormatting>
  <conditionalFormatting sqref="L29">
    <cfRule type="cellIs" dxfId="91" priority="32" operator="between">
      <formula>20</formula>
      <formula>25</formula>
    </cfRule>
    <cfRule type="cellIs" dxfId="90" priority="33" operator="between">
      <formula>10</formula>
      <formula>19</formula>
    </cfRule>
    <cfRule type="cellIs" dxfId="89" priority="34" operator="between">
      <formula>4</formula>
      <formula>9</formula>
    </cfRule>
    <cfRule type="cellIs" dxfId="88" priority="35"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2" id="{361BF2C0-7495-4E30-A087-BBE9CC1E9405}">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0" id="{F1D15795-48A5-4BDC-97A5-324986DA4BA7}">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89"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H14 H16 H22:H23 H18:H20</xm:sqref>
        </x14:conditionalFormatting>
        <x14:conditionalFormatting xmlns:xm="http://schemas.microsoft.com/office/excel/2006/main">
          <x14:cfRule type="iconSet" priority="112"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N9:N12 N22:N23 N18:N20 N14:P14 N16:P16 N27:P27 N29:P29</xm:sqref>
        </x14:conditionalFormatting>
        <x14:conditionalFormatting xmlns:xm="http://schemas.microsoft.com/office/excel/2006/main">
          <x14:cfRule type="iconSet" priority="9" id="{13CC53D3-93E1-45CF-9D2A-0AEC06AE5D2D}">
            <x14:iconSet iconSet="3Arrows" custom="1">
              <x14:cfvo type="percent">
                <xm:f>0</xm:f>
              </x14:cfvo>
              <x14:cfvo type="num">
                <xm:f>0</xm:f>
              </x14:cfvo>
              <x14:cfvo type="num" gte="0">
                <xm:f>0</xm:f>
              </x14:cfvo>
              <x14:cfIcon iconSet="3Arrows" iconId="2"/>
              <x14:cfIcon iconSet="3Arrows" iconId="1"/>
              <x14:cfIcon iconSet="3Arrows" iconId="0"/>
            </x14:iconSet>
          </x14:cfRule>
          <xm:sqref>N7:P7</xm:sqref>
        </x14:conditionalFormatting>
        <x14:conditionalFormatting xmlns:xm="http://schemas.microsoft.com/office/excel/2006/main">
          <x14:cfRule type="iconSet" priority="11" id="{088BE59C-9311-4DF4-A147-113B3E52720D}">
            <x14:iconSet iconSet="3Arrows" custom="1">
              <x14:cfvo type="percent">
                <xm:f>0</xm:f>
              </x14:cfvo>
              <x14:cfvo type="num">
                <xm:f>0</xm:f>
              </x14:cfvo>
              <x14:cfvo type="num" gte="0">
                <xm:f>0</xm:f>
              </x14:cfvo>
              <x14:cfIcon iconSet="3Arrows" iconId="2"/>
              <x14:cfIcon iconSet="3Arrows" iconId="1"/>
              <x14:cfIcon iconSet="3Arrows" iconId="0"/>
            </x14:iconSet>
          </x14:cfRule>
          <xm:sqref>N25:P25</xm:sqref>
        </x14:conditionalFormatting>
        <x14:conditionalFormatting xmlns:xm="http://schemas.microsoft.com/office/excel/2006/main">
          <x14:cfRule type="iconSet" priority="6" id="{2BCE723B-2D9E-476A-919F-1EE8E63DA1E2}">
            <x14:iconSet iconSet="3Arrows" custom="1">
              <x14:cfvo type="percent">
                <xm:f>0</xm:f>
              </x14:cfvo>
              <x14:cfvo type="num">
                <xm:f>0</xm:f>
              </x14:cfvo>
              <x14:cfvo type="num" gte="0">
                <xm:f>0</xm:f>
              </x14:cfvo>
              <x14:cfIcon iconSet="3Arrows" iconId="2"/>
              <x14:cfIcon iconSet="3Arrows" iconId="1"/>
              <x14:cfIcon iconSet="3Arrows" iconId="0"/>
            </x14:iconSet>
          </x14:cfRule>
          <xm:sqref>O9:O12</xm:sqref>
        </x14:conditionalFormatting>
        <x14:conditionalFormatting xmlns:xm="http://schemas.microsoft.com/office/excel/2006/main">
          <x14:cfRule type="iconSet" priority="5" id="{651410F2-9E74-4F67-AAA4-751F0D1DDCBD}">
            <x14:iconSet iconSet="3Arrows" custom="1">
              <x14:cfvo type="percent">
                <xm:f>0</xm:f>
              </x14:cfvo>
              <x14:cfvo type="num">
                <xm:f>0</xm:f>
              </x14:cfvo>
              <x14:cfvo type="num" gte="0">
                <xm:f>0</xm:f>
              </x14:cfvo>
              <x14:cfIcon iconSet="3Arrows" iconId="2"/>
              <x14:cfIcon iconSet="3Arrows" iconId="1"/>
              <x14:cfIcon iconSet="3Arrows" iconId="0"/>
            </x14:iconSet>
          </x14:cfRule>
          <xm:sqref>O18:O20</xm:sqref>
        </x14:conditionalFormatting>
        <x14:conditionalFormatting xmlns:xm="http://schemas.microsoft.com/office/excel/2006/main">
          <x14:cfRule type="iconSet" priority="4" id="{BA4F8F0A-ECE6-4AE8-87EB-5F56635D2716}">
            <x14:iconSet iconSet="3Arrows" custom="1">
              <x14:cfvo type="percent">
                <xm:f>0</xm:f>
              </x14:cfvo>
              <x14:cfvo type="num">
                <xm:f>0</xm:f>
              </x14:cfvo>
              <x14:cfvo type="num" gte="0">
                <xm:f>0</xm:f>
              </x14:cfvo>
              <x14:cfIcon iconSet="3Arrows" iconId="2"/>
              <x14:cfIcon iconSet="3Arrows" iconId="1"/>
              <x14:cfIcon iconSet="3Arrows" iconId="0"/>
            </x14:iconSet>
          </x14:cfRule>
          <xm:sqref>O22:O23</xm:sqref>
        </x14:conditionalFormatting>
        <x14:conditionalFormatting xmlns:xm="http://schemas.microsoft.com/office/excel/2006/main">
          <x14:cfRule type="iconSet" priority="3" id="{A874BE19-F4AE-47EC-86FD-FAAE83FFB4A1}">
            <x14:iconSet iconSet="3Arrows" custom="1">
              <x14:cfvo type="percent">
                <xm:f>0</xm:f>
              </x14:cfvo>
              <x14:cfvo type="num">
                <xm:f>0</xm:f>
              </x14:cfvo>
              <x14:cfvo type="num" gte="0">
                <xm:f>0</xm:f>
              </x14:cfvo>
              <x14:cfIcon iconSet="3Arrows" iconId="2"/>
              <x14:cfIcon iconSet="3Arrows" iconId="1"/>
              <x14:cfIcon iconSet="3Arrows" iconId="0"/>
            </x14:iconSet>
          </x14:cfRule>
          <xm:sqref>P9:P12</xm:sqref>
        </x14:conditionalFormatting>
        <x14:conditionalFormatting xmlns:xm="http://schemas.microsoft.com/office/excel/2006/main">
          <x14:cfRule type="iconSet" priority="2" id="{F37E4425-EE25-48DC-BD05-E52D1D21DA1F}">
            <x14:iconSet iconSet="3Arrows" custom="1">
              <x14:cfvo type="percent">
                <xm:f>0</xm:f>
              </x14:cfvo>
              <x14:cfvo type="num">
                <xm:f>0</xm:f>
              </x14:cfvo>
              <x14:cfvo type="num" gte="0">
                <xm:f>0</xm:f>
              </x14:cfvo>
              <x14:cfIcon iconSet="3Arrows" iconId="2"/>
              <x14:cfIcon iconSet="3Arrows" iconId="1"/>
              <x14:cfIcon iconSet="3Arrows" iconId="0"/>
            </x14:iconSet>
          </x14:cfRule>
          <xm:sqref>P18:P20</xm:sqref>
        </x14:conditionalFormatting>
        <x14:conditionalFormatting xmlns:xm="http://schemas.microsoft.com/office/excel/2006/main">
          <x14:cfRule type="iconSet" priority="1" id="{71D048C1-269A-4886-ADD2-5E59DC6C2AFA}">
            <x14:iconSet iconSet="3Arrows" custom="1">
              <x14:cfvo type="percent">
                <xm:f>0</xm:f>
              </x14:cfvo>
              <x14:cfvo type="num">
                <xm:f>0</xm:f>
              </x14:cfvo>
              <x14:cfvo type="num" gte="0">
                <xm:f>0</xm:f>
              </x14:cfvo>
              <x14:cfIcon iconSet="3Arrows" iconId="2"/>
              <x14:cfIcon iconSet="3Arrows" iconId="1"/>
              <x14:cfIcon iconSet="3Arrows" iconId="0"/>
            </x14:iconSet>
          </x14:cfRule>
          <xm:sqref>P22:P23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7BD4B5A-A7F2-4BE1-BFEF-4E682773A895}">
          <x14:formula1>
            <xm:f>'SLC Board Risk Appetite'!$A$23:$A$28</xm:f>
          </x14:formula1>
          <xm:sqref>R7 R29 R27 R25 R22:R23 R18:R20 R16 R14 R9:R12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3BCC-EECD-4F21-B290-C82E6AC94D58}">
  <sheetPr>
    <tabColor rgb="FFFF0000"/>
  </sheetPr>
  <dimension ref="A1:O27"/>
  <sheetViews>
    <sheetView workbookViewId="0">
      <selection activeCell="A5" sqref="A5"/>
    </sheetView>
  </sheetViews>
  <sheetFormatPr defaultRowHeight="14.25" x14ac:dyDescent="0.2"/>
  <sheetData>
    <row r="1" spans="1:15" ht="14.25" customHeight="1" x14ac:dyDescent="0.3">
      <c r="A1" s="141" t="s">
        <v>70</v>
      </c>
      <c r="B1" s="141"/>
      <c r="C1" s="141"/>
      <c r="D1" s="308" t="s">
        <v>0</v>
      </c>
      <c r="E1" s="308"/>
      <c r="F1" s="308"/>
      <c r="G1" s="308"/>
      <c r="H1" s="191" t="s">
        <v>266</v>
      </c>
      <c r="I1" s="192"/>
      <c r="J1" s="192"/>
      <c r="K1" s="192"/>
      <c r="L1" s="192"/>
      <c r="M1" s="192"/>
      <c r="N1" s="192"/>
      <c r="O1" s="142" t="s">
        <v>267</v>
      </c>
    </row>
    <row r="2" spans="1:15" ht="14.25" customHeight="1" x14ac:dyDescent="0.3">
      <c r="A2" s="141" t="s">
        <v>1</v>
      </c>
      <c r="B2" s="141"/>
      <c r="C2" s="192"/>
      <c r="D2" s="308" t="s">
        <v>2</v>
      </c>
      <c r="E2" s="308"/>
      <c r="F2" s="308"/>
      <c r="G2" s="308"/>
      <c r="H2" s="193" t="s">
        <v>268</v>
      </c>
      <c r="I2" s="192"/>
      <c r="J2" s="192"/>
      <c r="K2" s="192"/>
      <c r="L2" s="192"/>
      <c r="M2" s="192"/>
      <c r="N2" s="192"/>
      <c r="O2" s="143">
        <v>45292</v>
      </c>
    </row>
    <row r="3" spans="1:15" ht="14.25" customHeight="1" x14ac:dyDescent="0.25">
      <c r="A3" s="192"/>
      <c r="B3" s="192"/>
      <c r="C3" s="192"/>
      <c r="D3" s="309" t="s">
        <v>71</v>
      </c>
      <c r="E3" s="310"/>
      <c r="F3" s="310"/>
      <c r="G3" s="311"/>
      <c r="H3" s="193" t="s">
        <v>226</v>
      </c>
      <c r="I3" s="192"/>
      <c r="J3" s="192"/>
      <c r="K3" s="192"/>
      <c r="L3" s="192"/>
      <c r="M3" s="192"/>
      <c r="N3" s="192"/>
      <c r="O3" s="142" t="s">
        <v>269</v>
      </c>
    </row>
    <row r="4" spans="1:15" ht="15" x14ac:dyDescent="0.25">
      <c r="A4" s="192"/>
      <c r="B4" s="192"/>
      <c r="C4" s="192"/>
      <c r="D4" s="192"/>
      <c r="E4" s="192"/>
      <c r="F4" s="192"/>
      <c r="G4" s="192"/>
      <c r="H4" s="192"/>
      <c r="I4" s="192"/>
      <c r="J4" s="192"/>
      <c r="K4" s="192"/>
      <c r="L4" s="192"/>
      <c r="M4" s="192"/>
      <c r="N4" s="192"/>
      <c r="O4" s="192"/>
    </row>
    <row r="5" spans="1:15" ht="75" x14ac:dyDescent="0.25">
      <c r="A5" s="144" t="s">
        <v>4</v>
      </c>
      <c r="B5" s="145" t="s">
        <v>5</v>
      </c>
      <c r="C5" s="145" t="s">
        <v>6</v>
      </c>
      <c r="D5" s="146" t="s">
        <v>7</v>
      </c>
      <c r="E5" s="146" t="s">
        <v>8</v>
      </c>
      <c r="F5" s="146" t="s">
        <v>9</v>
      </c>
      <c r="G5" s="146" t="s">
        <v>10</v>
      </c>
      <c r="H5" s="146" t="s">
        <v>11</v>
      </c>
      <c r="I5" s="192"/>
      <c r="J5" s="144" t="s">
        <v>12</v>
      </c>
      <c r="K5" s="145" t="s">
        <v>13</v>
      </c>
      <c r="L5" s="145" t="s">
        <v>14</v>
      </c>
      <c r="M5" s="145" t="s">
        <v>15</v>
      </c>
      <c r="N5" s="145" t="s">
        <v>11</v>
      </c>
      <c r="O5" s="145" t="s">
        <v>251</v>
      </c>
    </row>
    <row r="6" spans="1:15" ht="90" x14ac:dyDescent="0.25">
      <c r="A6" s="194">
        <v>1</v>
      </c>
      <c r="B6" s="195" t="s">
        <v>29</v>
      </c>
      <c r="C6" s="195">
        <v>3</v>
      </c>
      <c r="D6" s="196">
        <v>4</v>
      </c>
      <c r="E6" s="196">
        <v>4</v>
      </c>
      <c r="F6" s="147">
        <v>16</v>
      </c>
      <c r="G6" s="196">
        <v>16</v>
      </c>
      <c r="H6" s="196">
        <v>0</v>
      </c>
      <c r="I6" s="192"/>
      <c r="J6" s="194">
        <v>4</v>
      </c>
      <c r="K6" s="191">
        <v>4</v>
      </c>
      <c r="L6" s="148">
        <v>16</v>
      </c>
      <c r="M6" s="191">
        <v>16</v>
      </c>
      <c r="N6" s="197">
        <v>0</v>
      </c>
      <c r="O6" s="198" t="s">
        <v>252</v>
      </c>
    </row>
    <row r="7" spans="1:15" ht="90" x14ac:dyDescent="0.25">
      <c r="A7" s="199">
        <v>2</v>
      </c>
      <c r="B7" s="200" t="s">
        <v>31</v>
      </c>
      <c r="C7" s="200">
        <v>3</v>
      </c>
      <c r="D7" s="196">
        <v>4</v>
      </c>
      <c r="E7" s="196">
        <v>2</v>
      </c>
      <c r="F7" s="149">
        <v>8</v>
      </c>
      <c r="G7" s="196">
        <v>8</v>
      </c>
      <c r="H7" s="196">
        <v>0</v>
      </c>
      <c r="I7" s="192"/>
      <c r="J7" s="199">
        <v>3</v>
      </c>
      <c r="K7" s="193">
        <v>4</v>
      </c>
      <c r="L7" s="148">
        <v>12</v>
      </c>
      <c r="M7" s="193">
        <v>9</v>
      </c>
      <c r="N7" s="201">
        <v>3</v>
      </c>
      <c r="O7" s="202" t="s">
        <v>252</v>
      </c>
    </row>
    <row r="8" spans="1:15" ht="165" x14ac:dyDescent="0.25">
      <c r="A8" s="199">
        <v>3</v>
      </c>
      <c r="B8" s="200" t="s">
        <v>32</v>
      </c>
      <c r="C8" s="200" t="s">
        <v>35</v>
      </c>
      <c r="D8" s="196">
        <v>4</v>
      </c>
      <c r="E8" s="196">
        <v>3</v>
      </c>
      <c r="F8" s="147">
        <v>12</v>
      </c>
      <c r="G8" s="196">
        <v>12</v>
      </c>
      <c r="H8" s="196">
        <v>0</v>
      </c>
      <c r="I8" s="192"/>
      <c r="J8" s="199">
        <v>3</v>
      </c>
      <c r="K8" s="193">
        <v>2</v>
      </c>
      <c r="L8" s="150">
        <v>6</v>
      </c>
      <c r="M8" s="193">
        <v>3</v>
      </c>
      <c r="N8" s="201">
        <v>3</v>
      </c>
      <c r="O8" s="202" t="s">
        <v>244</v>
      </c>
    </row>
    <row r="9" spans="1:15" ht="135" x14ac:dyDescent="0.25">
      <c r="A9" s="199">
        <v>4</v>
      </c>
      <c r="B9" s="200" t="s">
        <v>260</v>
      </c>
      <c r="C9" s="200" t="s">
        <v>25</v>
      </c>
      <c r="D9" s="196">
        <v>2</v>
      </c>
      <c r="E9" s="196">
        <v>3</v>
      </c>
      <c r="F9" s="149">
        <v>6</v>
      </c>
      <c r="G9" s="196">
        <v>6</v>
      </c>
      <c r="H9" s="196">
        <v>0</v>
      </c>
      <c r="I9" s="192"/>
      <c r="J9" s="199">
        <v>2</v>
      </c>
      <c r="K9" s="193">
        <v>2</v>
      </c>
      <c r="L9" s="151">
        <v>4</v>
      </c>
      <c r="M9" s="193">
        <v>4</v>
      </c>
      <c r="N9" s="201">
        <v>0</v>
      </c>
      <c r="O9" s="202" t="s">
        <v>270</v>
      </c>
    </row>
    <row r="10" spans="1:15" ht="165" x14ac:dyDescent="0.25">
      <c r="A10" s="199">
        <v>5</v>
      </c>
      <c r="B10" s="200" t="s">
        <v>34</v>
      </c>
      <c r="C10" s="200" t="s">
        <v>35</v>
      </c>
      <c r="D10" s="196">
        <v>4</v>
      </c>
      <c r="E10" s="196">
        <v>2</v>
      </c>
      <c r="F10" s="149">
        <v>8</v>
      </c>
      <c r="G10" s="196">
        <v>8</v>
      </c>
      <c r="H10" s="196">
        <v>0</v>
      </c>
      <c r="I10" s="192"/>
      <c r="J10" s="199">
        <v>3</v>
      </c>
      <c r="K10" s="193">
        <v>4</v>
      </c>
      <c r="L10" s="148">
        <v>12</v>
      </c>
      <c r="M10" s="193">
        <v>9</v>
      </c>
      <c r="N10" s="201">
        <v>3</v>
      </c>
      <c r="O10" s="202" t="s">
        <v>252</v>
      </c>
    </row>
    <row r="11" spans="1:15" ht="195" x14ac:dyDescent="0.25">
      <c r="A11" s="199">
        <v>6</v>
      </c>
      <c r="B11" s="200" t="s">
        <v>259</v>
      </c>
      <c r="C11" s="200">
        <v>2</v>
      </c>
      <c r="D11" s="196">
        <v>3</v>
      </c>
      <c r="E11" s="196">
        <v>3</v>
      </c>
      <c r="F11" s="149">
        <v>9</v>
      </c>
      <c r="G11" s="196">
        <v>9</v>
      </c>
      <c r="H11" s="196">
        <v>0</v>
      </c>
      <c r="I11" s="192"/>
      <c r="J11" s="199">
        <v>3</v>
      </c>
      <c r="K11" s="193">
        <v>2</v>
      </c>
      <c r="L11" s="150">
        <v>6</v>
      </c>
      <c r="M11" s="193">
        <v>6</v>
      </c>
      <c r="N11" s="201">
        <v>0</v>
      </c>
      <c r="O11" s="202" t="s">
        <v>271</v>
      </c>
    </row>
    <row r="12" spans="1:15" ht="135" x14ac:dyDescent="0.25">
      <c r="A12" s="199">
        <v>7</v>
      </c>
      <c r="B12" s="200" t="s">
        <v>53</v>
      </c>
      <c r="C12" s="200">
        <v>3</v>
      </c>
      <c r="D12" s="196">
        <v>4</v>
      </c>
      <c r="E12" s="196">
        <v>2</v>
      </c>
      <c r="F12" s="149">
        <v>8</v>
      </c>
      <c r="G12" s="196">
        <v>8</v>
      </c>
      <c r="H12" s="196">
        <v>0</v>
      </c>
      <c r="I12" s="192"/>
      <c r="J12" s="199">
        <v>3</v>
      </c>
      <c r="K12" s="193">
        <v>2</v>
      </c>
      <c r="L12" s="150">
        <v>6</v>
      </c>
      <c r="M12" s="193">
        <v>6</v>
      </c>
      <c r="N12" s="201">
        <v>0</v>
      </c>
      <c r="O12" s="202" t="s">
        <v>270</v>
      </c>
    </row>
    <row r="13" spans="1:15" ht="180" x14ac:dyDescent="0.25">
      <c r="A13" s="199">
        <v>8</v>
      </c>
      <c r="B13" s="200" t="s">
        <v>24</v>
      </c>
      <c r="C13" s="200" t="s">
        <v>25</v>
      </c>
      <c r="D13" s="196">
        <v>3</v>
      </c>
      <c r="E13" s="196">
        <v>2</v>
      </c>
      <c r="F13" s="149">
        <v>6</v>
      </c>
      <c r="G13" s="196">
        <v>6</v>
      </c>
      <c r="H13" s="196">
        <v>0</v>
      </c>
      <c r="I13" s="192"/>
      <c r="J13" s="199">
        <v>3</v>
      </c>
      <c r="K13" s="193">
        <v>1</v>
      </c>
      <c r="L13" s="151">
        <v>3</v>
      </c>
      <c r="M13" s="193">
        <v>3</v>
      </c>
      <c r="N13" s="201">
        <v>0</v>
      </c>
      <c r="O13" s="202" t="s">
        <v>270</v>
      </c>
    </row>
    <row r="14" spans="1:15" ht="135" x14ac:dyDescent="0.25">
      <c r="A14" s="199">
        <v>9</v>
      </c>
      <c r="B14" s="203" t="s">
        <v>262</v>
      </c>
      <c r="C14" s="200" t="s">
        <v>46</v>
      </c>
      <c r="D14" s="196">
        <v>4</v>
      </c>
      <c r="E14" s="196">
        <v>2</v>
      </c>
      <c r="F14" s="149">
        <v>8</v>
      </c>
      <c r="G14" s="196">
        <v>8</v>
      </c>
      <c r="H14" s="196">
        <v>0</v>
      </c>
      <c r="I14" s="192"/>
      <c r="J14" s="199">
        <v>2</v>
      </c>
      <c r="K14" s="193">
        <v>2</v>
      </c>
      <c r="L14" s="151">
        <v>4</v>
      </c>
      <c r="M14" s="193">
        <v>4</v>
      </c>
      <c r="N14" s="201">
        <v>0</v>
      </c>
      <c r="O14" s="202" t="s">
        <v>244</v>
      </c>
    </row>
    <row r="15" spans="1:15" ht="135" x14ac:dyDescent="0.25">
      <c r="A15" s="199">
        <v>10</v>
      </c>
      <c r="B15" s="200" t="s">
        <v>50</v>
      </c>
      <c r="C15" s="200" t="s">
        <v>46</v>
      </c>
      <c r="D15" s="196">
        <v>4</v>
      </c>
      <c r="E15" s="196">
        <v>2</v>
      </c>
      <c r="F15" s="149">
        <v>8</v>
      </c>
      <c r="G15" s="196">
        <v>8</v>
      </c>
      <c r="H15" s="196">
        <v>0</v>
      </c>
      <c r="I15" s="192"/>
      <c r="J15" s="199">
        <v>3</v>
      </c>
      <c r="K15" s="193">
        <v>1</v>
      </c>
      <c r="L15" s="151">
        <v>3</v>
      </c>
      <c r="M15" s="193">
        <v>6</v>
      </c>
      <c r="N15" s="201">
        <v>-3</v>
      </c>
      <c r="O15" s="202" t="s">
        <v>249</v>
      </c>
    </row>
    <row r="16" spans="1:15" ht="150" x14ac:dyDescent="0.25">
      <c r="A16" s="199">
        <v>11</v>
      </c>
      <c r="B16" s="200" t="s">
        <v>42</v>
      </c>
      <c r="C16" s="200" t="s">
        <v>33</v>
      </c>
      <c r="D16" s="196">
        <v>3</v>
      </c>
      <c r="E16" s="196">
        <v>3</v>
      </c>
      <c r="F16" s="149">
        <v>9</v>
      </c>
      <c r="G16" s="196">
        <v>9</v>
      </c>
      <c r="H16" s="196">
        <v>0</v>
      </c>
      <c r="I16" s="192"/>
      <c r="J16" s="199">
        <v>3</v>
      </c>
      <c r="K16" s="193">
        <v>1</v>
      </c>
      <c r="L16" s="151">
        <v>3</v>
      </c>
      <c r="M16" s="193">
        <v>6</v>
      </c>
      <c r="N16" s="201">
        <v>-3</v>
      </c>
      <c r="O16" s="202" t="s">
        <v>244</v>
      </c>
    </row>
    <row r="17" spans="1:15" ht="210" x14ac:dyDescent="0.25">
      <c r="A17" s="199">
        <v>12</v>
      </c>
      <c r="B17" s="200" t="s">
        <v>263</v>
      </c>
      <c r="C17" s="200" t="s">
        <v>46</v>
      </c>
      <c r="D17" s="196">
        <v>4</v>
      </c>
      <c r="E17" s="196">
        <v>2</v>
      </c>
      <c r="F17" s="149">
        <v>8</v>
      </c>
      <c r="G17" s="196">
        <v>8</v>
      </c>
      <c r="H17" s="196">
        <v>0</v>
      </c>
      <c r="I17" s="192"/>
      <c r="J17" s="199">
        <v>3</v>
      </c>
      <c r="K17" s="193">
        <v>4</v>
      </c>
      <c r="L17" s="148">
        <v>12</v>
      </c>
      <c r="M17" s="193">
        <v>9</v>
      </c>
      <c r="N17" s="201">
        <v>3</v>
      </c>
      <c r="O17" s="202" t="s">
        <v>244</v>
      </c>
    </row>
    <row r="18" spans="1:15" ht="120" x14ac:dyDescent="0.25">
      <c r="A18" s="199">
        <v>13</v>
      </c>
      <c r="B18" s="200" t="s">
        <v>37</v>
      </c>
      <c r="C18" s="200" t="s">
        <v>25</v>
      </c>
      <c r="D18" s="196">
        <v>4</v>
      </c>
      <c r="E18" s="196">
        <v>2</v>
      </c>
      <c r="F18" s="149">
        <v>8</v>
      </c>
      <c r="G18" s="196">
        <v>8</v>
      </c>
      <c r="H18" s="196">
        <v>0</v>
      </c>
      <c r="I18" s="192"/>
      <c r="J18" s="199">
        <v>3</v>
      </c>
      <c r="K18" s="193">
        <v>2</v>
      </c>
      <c r="L18" s="150">
        <v>6</v>
      </c>
      <c r="M18" s="193">
        <v>6</v>
      </c>
      <c r="N18" s="201">
        <v>0</v>
      </c>
      <c r="O18" s="202" t="s">
        <v>253</v>
      </c>
    </row>
    <row r="19" spans="1:15" ht="90" x14ac:dyDescent="0.25">
      <c r="A19" s="199">
        <v>14</v>
      </c>
      <c r="B19" s="203" t="s">
        <v>55</v>
      </c>
      <c r="C19" s="203">
        <v>3</v>
      </c>
      <c r="D19" s="196">
        <v>4</v>
      </c>
      <c r="E19" s="196">
        <v>4</v>
      </c>
      <c r="F19" s="147">
        <v>16</v>
      </c>
      <c r="G19" s="196">
        <v>16</v>
      </c>
      <c r="H19" s="196">
        <v>0</v>
      </c>
      <c r="I19" s="192"/>
      <c r="J19" s="199">
        <v>3</v>
      </c>
      <c r="K19" s="193">
        <v>4</v>
      </c>
      <c r="L19" s="148">
        <v>12</v>
      </c>
      <c r="M19" s="193">
        <v>12</v>
      </c>
      <c r="N19" s="201">
        <v>0</v>
      </c>
      <c r="O19" s="202" t="s">
        <v>107</v>
      </c>
    </row>
    <row r="20" spans="1:15" ht="150" x14ac:dyDescent="0.25">
      <c r="A20" s="199">
        <v>15</v>
      </c>
      <c r="B20" s="203" t="s">
        <v>261</v>
      </c>
      <c r="C20" s="203">
        <v>3</v>
      </c>
      <c r="D20" s="196">
        <v>3</v>
      </c>
      <c r="E20" s="196">
        <v>3</v>
      </c>
      <c r="F20" s="149">
        <v>9</v>
      </c>
      <c r="G20" s="196">
        <v>9</v>
      </c>
      <c r="H20" s="196">
        <v>0</v>
      </c>
      <c r="I20" s="192"/>
      <c r="J20" s="199">
        <v>3</v>
      </c>
      <c r="K20" s="193">
        <v>3</v>
      </c>
      <c r="L20" s="150">
        <v>9</v>
      </c>
      <c r="M20" s="193">
        <v>6</v>
      </c>
      <c r="N20" s="201">
        <v>3</v>
      </c>
      <c r="O20" s="202" t="s">
        <v>252</v>
      </c>
    </row>
    <row r="21" spans="1:15" ht="15.75" thickBot="1" x14ac:dyDescent="0.3">
      <c r="A21" s="192"/>
      <c r="B21" s="192"/>
      <c r="C21" s="192"/>
      <c r="D21" s="204"/>
      <c r="E21" s="204"/>
      <c r="F21" s="204"/>
      <c r="G21" s="204"/>
      <c r="H21" s="204"/>
      <c r="I21" s="192"/>
      <c r="J21" s="192"/>
      <c r="K21" s="192"/>
      <c r="L21" s="192"/>
      <c r="M21" s="192"/>
      <c r="N21" s="192"/>
      <c r="O21" s="192"/>
    </row>
    <row r="22" spans="1:15" ht="15.75" thickBot="1" x14ac:dyDescent="0.3">
      <c r="A22" s="312" t="s">
        <v>56</v>
      </c>
      <c r="B22" s="313"/>
      <c r="C22" s="205" t="s">
        <v>226</v>
      </c>
      <c r="D22" s="192"/>
      <c r="E22" s="192"/>
      <c r="F22" s="192"/>
      <c r="G22" s="204"/>
      <c r="H22" s="192"/>
      <c r="I22" s="192"/>
      <c r="J22" s="152" t="s">
        <v>57</v>
      </c>
      <c r="K22" s="153" t="s">
        <v>58</v>
      </c>
      <c r="L22" s="206">
        <v>45295</v>
      </c>
      <c r="M22" s="192"/>
      <c r="N22" s="192"/>
      <c r="O22" s="192"/>
    </row>
    <row r="23" spans="1:15" ht="15" x14ac:dyDescent="0.25">
      <c r="A23" s="142">
        <v>1</v>
      </c>
      <c r="B23" s="154" t="s">
        <v>272</v>
      </c>
      <c r="C23" s="142"/>
      <c r="D23" s="192"/>
      <c r="E23" s="192"/>
      <c r="F23" s="192"/>
      <c r="G23" s="204"/>
      <c r="H23" s="204"/>
      <c r="I23" s="192"/>
      <c r="J23" s="204"/>
      <c r="K23" s="204" t="s">
        <v>61</v>
      </c>
      <c r="L23" s="207">
        <v>45423</v>
      </c>
      <c r="M23" s="192"/>
      <c r="N23" s="192"/>
      <c r="O23" s="192"/>
    </row>
    <row r="24" spans="1:15" ht="15" x14ac:dyDescent="0.25">
      <c r="A24" s="142">
        <v>2</v>
      </c>
      <c r="B24" s="142" t="s">
        <v>273</v>
      </c>
      <c r="C24" s="142"/>
      <c r="D24" s="142"/>
      <c r="E24" s="192"/>
      <c r="F24" s="192"/>
      <c r="G24" s="204"/>
      <c r="H24" s="204"/>
      <c r="I24" s="192"/>
      <c r="J24" s="204"/>
      <c r="K24" s="204" t="s">
        <v>64</v>
      </c>
      <c r="L24" s="208">
        <v>45642</v>
      </c>
      <c r="M24" s="192"/>
      <c r="N24" s="192"/>
      <c r="O24" s="192"/>
    </row>
    <row r="25" spans="1:15" ht="15" x14ac:dyDescent="0.25">
      <c r="A25" s="142">
        <v>3</v>
      </c>
      <c r="B25" s="142" t="s">
        <v>274</v>
      </c>
      <c r="C25" s="142"/>
      <c r="D25" s="192"/>
      <c r="E25" s="192"/>
      <c r="F25" s="192"/>
      <c r="G25" s="192"/>
      <c r="H25" s="192"/>
      <c r="I25" s="192"/>
      <c r="J25" s="192"/>
      <c r="K25" s="192"/>
      <c r="L25" s="192"/>
      <c r="M25" s="192"/>
      <c r="N25" s="192"/>
      <c r="O25" s="192"/>
    </row>
    <row r="26" spans="1:15" ht="15" x14ac:dyDescent="0.25">
      <c r="A26" s="192"/>
      <c r="B26" s="192"/>
      <c r="C26" s="192"/>
      <c r="D26" s="192"/>
      <c r="E26" s="192"/>
      <c r="F26" s="192"/>
      <c r="G26" s="192"/>
      <c r="H26" s="192"/>
      <c r="I26" s="192"/>
      <c r="J26" s="192"/>
      <c r="K26" s="192"/>
      <c r="L26" s="192"/>
      <c r="M26" s="192"/>
      <c r="N26" s="192"/>
      <c r="O26" s="192"/>
    </row>
    <row r="27" spans="1:15" ht="15" x14ac:dyDescent="0.25">
      <c r="A27" s="192"/>
      <c r="B27" s="192"/>
      <c r="C27" s="192"/>
      <c r="D27" s="204"/>
      <c r="E27" s="204"/>
      <c r="F27" s="204"/>
      <c r="G27" s="204"/>
      <c r="H27" s="204"/>
      <c r="I27" s="192"/>
      <c r="J27" s="192"/>
      <c r="K27" s="192"/>
      <c r="L27" s="192"/>
      <c r="M27" s="192"/>
      <c r="N27" s="192"/>
      <c r="O27" s="192"/>
    </row>
  </sheetData>
  <mergeCells count="4">
    <mergeCell ref="D1:G1"/>
    <mergeCell ref="D2:G2"/>
    <mergeCell ref="D3:G3"/>
    <mergeCell ref="A22: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FD011-3971-4C81-9C2E-BFA10D492034}">
  <sheetPr>
    <tabColor rgb="FFFF0000"/>
    <pageSetUpPr fitToPage="1"/>
  </sheetPr>
  <dimension ref="A1:AE40"/>
  <sheetViews>
    <sheetView zoomScale="85" zoomScaleNormal="115" workbookViewId="0">
      <pane ySplit="4" topLeftCell="A18" activePane="bottomLeft" state="frozen"/>
      <selection pane="bottomLeft" activeCell="B18" sqref="B18"/>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14.375" style="27" customWidth="1"/>
    <col min="17" max="18" width="20.375" style="114" customWidth="1"/>
    <col min="19" max="22" width="0" style="27" hidden="1" customWidth="1"/>
    <col min="23" max="23" width="12.875" style="27" customWidth="1"/>
    <col min="24" max="24" width="14.875" style="27" bestFit="1" customWidth="1"/>
    <col min="25" max="16384" width="9" style="27"/>
  </cols>
  <sheetData>
    <row r="1" spans="1:31" ht="18.75" x14ac:dyDescent="0.3">
      <c r="A1" s="26" t="s">
        <v>70</v>
      </c>
      <c r="B1" s="220"/>
      <c r="C1" s="220"/>
      <c r="D1" s="265" t="s">
        <v>0</v>
      </c>
      <c r="E1" s="265"/>
      <c r="F1" s="265"/>
      <c r="G1" s="265"/>
      <c r="H1" s="221">
        <v>45965</v>
      </c>
      <c r="I1" s="220"/>
      <c r="J1" s="220"/>
      <c r="K1" s="220"/>
      <c r="L1" s="220"/>
      <c r="M1" s="220"/>
      <c r="N1" s="220"/>
      <c r="O1" s="28"/>
      <c r="P1" s="28"/>
      <c r="Q1" s="222"/>
      <c r="R1" s="222"/>
      <c r="S1" s="220"/>
      <c r="T1" s="220"/>
      <c r="U1" s="220"/>
      <c r="V1" s="220"/>
      <c r="W1" s="220"/>
      <c r="X1" s="220"/>
      <c r="Y1" s="220"/>
      <c r="Z1" s="220"/>
      <c r="AA1" s="220"/>
      <c r="AB1" s="220"/>
      <c r="AC1" s="220"/>
      <c r="AD1" s="220"/>
      <c r="AE1" s="220"/>
    </row>
    <row r="2" spans="1:31" ht="18.75" x14ac:dyDescent="0.3">
      <c r="A2" s="26" t="s">
        <v>1</v>
      </c>
      <c r="B2" s="220"/>
      <c r="C2" s="220"/>
      <c r="D2" s="265" t="s">
        <v>2</v>
      </c>
      <c r="E2" s="265"/>
      <c r="F2" s="265"/>
      <c r="G2" s="265"/>
      <c r="H2" s="221">
        <v>45965</v>
      </c>
      <c r="I2" s="220"/>
      <c r="J2" s="220"/>
      <c r="K2" s="220"/>
      <c r="L2" s="220"/>
      <c r="M2" s="220"/>
      <c r="N2" s="220"/>
      <c r="O2" s="28"/>
      <c r="P2" s="28"/>
      <c r="Q2" s="222"/>
      <c r="R2" s="222"/>
      <c r="S2" s="220"/>
      <c r="T2" s="220"/>
      <c r="U2" s="220"/>
      <c r="V2" s="220"/>
      <c r="W2" s="220"/>
      <c r="X2" s="220"/>
      <c r="Y2" s="220"/>
      <c r="Z2" s="220"/>
      <c r="AA2" s="220"/>
      <c r="AB2" s="220"/>
      <c r="AC2" s="220"/>
      <c r="AD2" s="220"/>
      <c r="AE2" s="220"/>
    </row>
    <row r="3" spans="1:31" x14ac:dyDescent="0.25">
      <c r="A3" s="220"/>
      <c r="B3" s="220"/>
      <c r="C3" s="220"/>
      <c r="D3" s="266" t="s">
        <v>3</v>
      </c>
      <c r="E3" s="267"/>
      <c r="F3" s="267"/>
      <c r="G3" s="268"/>
      <c r="H3" s="221">
        <v>46044</v>
      </c>
      <c r="I3" s="220"/>
      <c r="J3" s="220"/>
      <c r="K3" s="220"/>
      <c r="L3" s="220"/>
      <c r="M3" s="220"/>
      <c r="N3" s="220"/>
      <c r="O3" s="30"/>
      <c r="P3" s="30"/>
      <c r="Q3" s="222"/>
      <c r="R3" s="222"/>
      <c r="S3" s="220"/>
      <c r="T3" s="220"/>
      <c r="U3" s="220"/>
      <c r="V3" s="220"/>
      <c r="W3" s="220"/>
      <c r="X3" s="220"/>
      <c r="Y3" s="220"/>
      <c r="Z3" s="220"/>
      <c r="AA3" s="220"/>
      <c r="AB3" s="220"/>
      <c r="AC3" s="220"/>
      <c r="AD3" s="220"/>
      <c r="AE3" s="220"/>
    </row>
    <row r="5" spans="1:31"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0" t="s">
        <v>16</v>
      </c>
      <c r="P5" s="20" t="s">
        <v>17</v>
      </c>
      <c r="Q5" s="2" t="s">
        <v>18</v>
      </c>
      <c r="R5" s="2" t="s">
        <v>19</v>
      </c>
      <c r="S5" s="177" t="s">
        <v>20</v>
      </c>
      <c r="T5" s="177" t="s">
        <v>21</v>
      </c>
      <c r="U5" s="177" t="s">
        <v>22</v>
      </c>
      <c r="V5" s="177" t="s">
        <v>22</v>
      </c>
      <c r="W5" s="177" t="s">
        <v>284</v>
      </c>
      <c r="X5" s="177" t="s">
        <v>285</v>
      </c>
      <c r="Y5" s="220"/>
      <c r="Z5" s="220"/>
      <c r="AA5" s="220"/>
      <c r="AB5" s="220"/>
      <c r="AC5" s="220"/>
      <c r="AD5" s="220"/>
      <c r="AE5" s="220"/>
    </row>
    <row r="6" spans="1:31" x14ac:dyDescent="0.25">
      <c r="A6" s="271" t="s">
        <v>23</v>
      </c>
      <c r="B6" s="271"/>
      <c r="C6" s="271"/>
      <c r="D6" s="271"/>
      <c r="E6" s="271"/>
      <c r="F6" s="271"/>
      <c r="G6" s="271"/>
      <c r="H6" s="271"/>
      <c r="I6" s="271"/>
      <c r="J6" s="271"/>
      <c r="K6" s="271"/>
      <c r="L6" s="271"/>
      <c r="M6" s="271"/>
      <c r="N6" s="271"/>
      <c r="O6" s="271"/>
      <c r="P6" s="160"/>
      <c r="Q6" s="160"/>
      <c r="R6" s="160"/>
      <c r="S6" s="220"/>
      <c r="T6" s="220"/>
      <c r="U6" s="220"/>
      <c r="V6" s="220"/>
      <c r="W6"/>
      <c r="X6"/>
      <c r="Y6" s="220"/>
      <c r="Z6" s="220"/>
      <c r="AA6" s="220"/>
      <c r="AB6" s="220"/>
      <c r="AC6" s="220"/>
      <c r="AD6" s="220"/>
      <c r="AE6" s="220"/>
    </row>
    <row r="7" spans="1:31" s="238" customFormat="1" ht="161.25" customHeight="1" x14ac:dyDescent="0.2">
      <c r="A7" s="226">
        <v>8</v>
      </c>
      <c r="B7" s="236" t="s">
        <v>24</v>
      </c>
      <c r="C7" s="225" t="s">
        <v>25</v>
      </c>
      <c r="D7" s="23">
        <v>3</v>
      </c>
      <c r="E7" s="23">
        <v>2</v>
      </c>
      <c r="F7" s="24">
        <v>6</v>
      </c>
      <c r="G7" s="23">
        <v>6</v>
      </c>
      <c r="H7" s="23">
        <v>0</v>
      </c>
      <c r="I7" s="226"/>
      <c r="J7" s="226">
        <v>3</v>
      </c>
      <c r="K7" s="226">
        <v>1</v>
      </c>
      <c r="L7" s="24">
        <v>3</v>
      </c>
      <c r="M7" s="226">
        <v>3</v>
      </c>
      <c r="N7" s="23">
        <v>0</v>
      </c>
      <c r="O7" s="23" t="s">
        <v>91</v>
      </c>
      <c r="P7" s="23" t="s">
        <v>92</v>
      </c>
      <c r="Q7" s="236" t="s">
        <v>26</v>
      </c>
      <c r="R7" s="136" t="s">
        <v>27</v>
      </c>
      <c r="S7" s="237">
        <v>6</v>
      </c>
      <c r="T7" s="237">
        <v>3</v>
      </c>
      <c r="U7" s="237">
        <v>0</v>
      </c>
      <c r="V7" s="237">
        <v>0</v>
      </c>
      <c r="W7" s="239" t="s">
        <v>286</v>
      </c>
      <c r="X7" s="240" t="s">
        <v>287</v>
      </c>
      <c r="Y7" s="237"/>
      <c r="Z7" s="237"/>
      <c r="AA7" s="237"/>
      <c r="AB7" s="237"/>
      <c r="AC7" s="237"/>
      <c r="AD7" s="237"/>
      <c r="AE7" s="237"/>
    </row>
    <row r="8" spans="1:31" x14ac:dyDescent="0.25">
      <c r="A8" s="271" t="s">
        <v>28</v>
      </c>
      <c r="B8" s="271"/>
      <c r="C8" s="271"/>
      <c r="D8" s="271"/>
      <c r="E8" s="271"/>
      <c r="F8" s="271"/>
      <c r="G8" s="271"/>
      <c r="H8" s="271"/>
      <c r="I8" s="271"/>
      <c r="J8" s="271"/>
      <c r="K8" s="271"/>
      <c r="L8" s="271"/>
      <c r="M8" s="271"/>
      <c r="N8" s="271"/>
      <c r="O8" s="271"/>
      <c r="P8" s="160"/>
      <c r="Q8" s="160"/>
      <c r="R8" s="160"/>
      <c r="S8" s="220"/>
      <c r="T8" s="220"/>
      <c r="U8" s="220"/>
      <c r="V8" s="220"/>
      <c r="W8"/>
      <c r="X8"/>
      <c r="Y8" s="220"/>
      <c r="Z8" s="220"/>
      <c r="AA8" s="220"/>
      <c r="AB8" s="220"/>
      <c r="AC8" s="220"/>
      <c r="AD8" s="220"/>
      <c r="AE8" s="220"/>
    </row>
    <row r="9" spans="1:31" s="238" customFormat="1" ht="252" customHeight="1" x14ac:dyDescent="0.2">
      <c r="A9" s="226">
        <v>1</v>
      </c>
      <c r="B9" s="236" t="s">
        <v>29</v>
      </c>
      <c r="C9" s="225">
        <v>3</v>
      </c>
      <c r="D9" s="23">
        <v>5</v>
      </c>
      <c r="E9" s="23">
        <v>4</v>
      </c>
      <c r="F9" s="24">
        <v>20</v>
      </c>
      <c r="G9" s="23">
        <v>20</v>
      </c>
      <c r="H9" s="23">
        <v>0</v>
      </c>
      <c r="I9" s="226"/>
      <c r="J9" s="226">
        <v>5</v>
      </c>
      <c r="K9" s="226">
        <v>4</v>
      </c>
      <c r="L9" s="24">
        <v>20</v>
      </c>
      <c r="M9" s="226">
        <v>20</v>
      </c>
      <c r="N9" s="23">
        <v>0</v>
      </c>
      <c r="O9" s="23" t="s">
        <v>95</v>
      </c>
      <c r="P9" s="23" t="s">
        <v>92</v>
      </c>
      <c r="Q9" s="236" t="s">
        <v>30</v>
      </c>
      <c r="R9" s="136" t="s">
        <v>27</v>
      </c>
      <c r="S9" s="237">
        <v>20</v>
      </c>
      <c r="T9" s="237">
        <v>20</v>
      </c>
      <c r="U9" s="237">
        <v>0</v>
      </c>
      <c r="V9" s="237">
        <v>0</v>
      </c>
      <c r="W9" s="240" t="s">
        <v>288</v>
      </c>
      <c r="X9" s="240" t="s">
        <v>293</v>
      </c>
      <c r="Y9" s="237"/>
      <c r="Z9" s="237"/>
      <c r="AA9" s="237"/>
      <c r="AB9" s="237"/>
      <c r="AC9" s="237"/>
      <c r="AD9" s="237"/>
      <c r="AE9" s="237"/>
    </row>
    <row r="10" spans="1:31" s="238" customFormat="1" ht="165" x14ac:dyDescent="0.2">
      <c r="A10" s="226">
        <v>2</v>
      </c>
      <c r="B10" s="236" t="s">
        <v>31</v>
      </c>
      <c r="C10" s="225">
        <v>3</v>
      </c>
      <c r="D10" s="23">
        <v>5</v>
      </c>
      <c r="E10" s="23">
        <v>3</v>
      </c>
      <c r="F10" s="24">
        <v>15</v>
      </c>
      <c r="G10" s="23">
        <v>15</v>
      </c>
      <c r="H10" s="23">
        <v>0</v>
      </c>
      <c r="I10" s="226"/>
      <c r="J10" s="226">
        <v>5</v>
      </c>
      <c r="K10" s="226">
        <v>2</v>
      </c>
      <c r="L10" s="24">
        <v>10</v>
      </c>
      <c r="M10" s="226">
        <v>10</v>
      </c>
      <c r="N10" s="23">
        <v>0</v>
      </c>
      <c r="O10" s="23" t="s">
        <v>98</v>
      </c>
      <c r="P10" s="23" t="s">
        <v>92</v>
      </c>
      <c r="Q10" s="236" t="s">
        <v>30</v>
      </c>
      <c r="R10" s="136" t="s">
        <v>27</v>
      </c>
      <c r="S10" s="237">
        <v>15</v>
      </c>
      <c r="T10" s="237">
        <v>10</v>
      </c>
      <c r="U10" s="237">
        <v>0</v>
      </c>
      <c r="V10" s="237">
        <v>0</v>
      </c>
      <c r="W10" s="240" t="s">
        <v>288</v>
      </c>
      <c r="X10" s="240" t="s">
        <v>294</v>
      </c>
      <c r="Y10" s="237"/>
      <c r="Z10" s="237"/>
      <c r="AA10" s="237"/>
      <c r="AB10" s="237"/>
      <c r="AC10" s="237"/>
      <c r="AD10" s="237"/>
      <c r="AE10" s="237"/>
    </row>
    <row r="11" spans="1:31" s="238" customFormat="1" ht="135" x14ac:dyDescent="0.2">
      <c r="A11" s="226">
        <v>3</v>
      </c>
      <c r="B11" s="236" t="s">
        <v>32</v>
      </c>
      <c r="C11" s="225" t="s">
        <v>33</v>
      </c>
      <c r="D11" s="23">
        <v>5</v>
      </c>
      <c r="E11" s="23">
        <v>3</v>
      </c>
      <c r="F11" s="24">
        <v>15</v>
      </c>
      <c r="G11" s="23">
        <v>15</v>
      </c>
      <c r="H11" s="23">
        <v>0</v>
      </c>
      <c r="I11" s="226"/>
      <c r="J11" s="226">
        <v>5</v>
      </c>
      <c r="K11" s="226">
        <v>2</v>
      </c>
      <c r="L11" s="24">
        <v>10</v>
      </c>
      <c r="M11" s="226">
        <v>5</v>
      </c>
      <c r="N11" s="23">
        <v>5</v>
      </c>
      <c r="O11" s="23" t="s">
        <v>100</v>
      </c>
      <c r="P11" s="23" t="s">
        <v>101</v>
      </c>
      <c r="Q11" s="236" t="s">
        <v>30</v>
      </c>
      <c r="R11" s="136" t="s">
        <v>27</v>
      </c>
      <c r="S11" s="237">
        <v>15</v>
      </c>
      <c r="T11" s="237">
        <v>10</v>
      </c>
      <c r="U11" s="237">
        <v>0</v>
      </c>
      <c r="V11" s="237">
        <v>-5</v>
      </c>
      <c r="W11" s="240" t="s">
        <v>288</v>
      </c>
      <c r="X11" s="240" t="s">
        <v>295</v>
      </c>
      <c r="Y11" s="237"/>
      <c r="Z11" s="237"/>
      <c r="AA11" s="237"/>
      <c r="AB11" s="237"/>
      <c r="AC11" s="237"/>
      <c r="AD11" s="237"/>
      <c r="AE11" s="237"/>
    </row>
    <row r="12" spans="1:31" s="238" customFormat="1" ht="120" x14ac:dyDescent="0.2">
      <c r="A12" s="226">
        <v>5</v>
      </c>
      <c r="B12" s="236" t="s">
        <v>34</v>
      </c>
      <c r="C12" s="225" t="s">
        <v>35</v>
      </c>
      <c r="D12" s="23">
        <v>4</v>
      </c>
      <c r="E12" s="23">
        <v>4</v>
      </c>
      <c r="F12" s="24">
        <v>16</v>
      </c>
      <c r="G12" s="23">
        <v>12</v>
      </c>
      <c r="H12" s="23">
        <v>4</v>
      </c>
      <c r="I12" s="226"/>
      <c r="J12" s="226">
        <v>4</v>
      </c>
      <c r="K12" s="226">
        <v>3</v>
      </c>
      <c r="L12" s="24">
        <v>12</v>
      </c>
      <c r="M12" s="226">
        <v>12</v>
      </c>
      <c r="N12" s="23">
        <v>0</v>
      </c>
      <c r="O12" s="23" t="s">
        <v>103</v>
      </c>
      <c r="P12" s="23" t="s">
        <v>92</v>
      </c>
      <c r="Q12" s="236" t="s">
        <v>30</v>
      </c>
      <c r="R12" s="136" t="s">
        <v>27</v>
      </c>
      <c r="S12" s="237">
        <v>16</v>
      </c>
      <c r="T12" s="237">
        <v>12</v>
      </c>
      <c r="U12" s="237">
        <v>-4</v>
      </c>
      <c r="V12" s="237">
        <v>0</v>
      </c>
      <c r="W12" s="239" t="s">
        <v>286</v>
      </c>
      <c r="X12" s="240" t="s">
        <v>289</v>
      </c>
      <c r="Y12" s="237"/>
      <c r="Z12" s="237"/>
      <c r="AA12" s="237"/>
      <c r="AB12" s="237"/>
      <c r="AC12" s="237"/>
      <c r="AD12" s="237"/>
      <c r="AE12" s="237"/>
    </row>
    <row r="13" spans="1:31" x14ac:dyDescent="0.25">
      <c r="A13" s="272" t="s">
        <v>36</v>
      </c>
      <c r="B13" s="273"/>
      <c r="C13" s="273"/>
      <c r="D13" s="273"/>
      <c r="E13" s="273"/>
      <c r="F13" s="273"/>
      <c r="G13" s="273"/>
      <c r="H13" s="273"/>
      <c r="I13" s="273"/>
      <c r="J13" s="273"/>
      <c r="K13" s="273"/>
      <c r="L13" s="273"/>
      <c r="M13" s="273"/>
      <c r="N13" s="273"/>
      <c r="O13" s="274"/>
      <c r="P13" s="160"/>
      <c r="Q13" s="160"/>
      <c r="R13" s="160"/>
      <c r="S13" s="220"/>
      <c r="T13" s="220"/>
      <c r="U13" s="220"/>
      <c r="V13" s="220"/>
      <c r="W13" s="241"/>
      <c r="X13" s="241"/>
      <c r="Y13" s="220"/>
      <c r="Z13" s="220"/>
      <c r="AA13" s="220"/>
      <c r="AB13" s="220"/>
      <c r="AC13" s="220"/>
      <c r="AD13" s="220"/>
      <c r="AE13" s="220"/>
    </row>
    <row r="14" spans="1:31" s="238" customFormat="1" ht="300" x14ac:dyDescent="0.2">
      <c r="A14" s="226">
        <v>13</v>
      </c>
      <c r="B14" s="236" t="s">
        <v>37</v>
      </c>
      <c r="C14" s="225" t="s">
        <v>25</v>
      </c>
      <c r="D14" s="23">
        <v>4</v>
      </c>
      <c r="E14" s="23">
        <v>3</v>
      </c>
      <c r="F14" s="24">
        <v>12</v>
      </c>
      <c r="G14" s="23">
        <v>25</v>
      </c>
      <c r="H14" s="23">
        <v>-13</v>
      </c>
      <c r="I14" s="226"/>
      <c r="J14" s="226">
        <v>3</v>
      </c>
      <c r="K14" s="226">
        <v>2</v>
      </c>
      <c r="L14" s="24">
        <v>6</v>
      </c>
      <c r="M14" s="226">
        <v>20</v>
      </c>
      <c r="N14" s="23">
        <v>-14</v>
      </c>
      <c r="O14" s="23" t="s">
        <v>106</v>
      </c>
      <c r="P14" s="23" t="s">
        <v>107</v>
      </c>
      <c r="Q14" s="236" t="s">
        <v>36</v>
      </c>
      <c r="R14" s="136" t="s">
        <v>38</v>
      </c>
      <c r="S14" s="237">
        <v>12</v>
      </c>
      <c r="T14" s="237">
        <v>6</v>
      </c>
      <c r="U14" s="237">
        <v>13</v>
      </c>
      <c r="V14" s="237">
        <v>14</v>
      </c>
      <c r="W14" s="240" t="s">
        <v>288</v>
      </c>
      <c r="X14" s="240" t="s">
        <v>296</v>
      </c>
      <c r="Y14" s="237"/>
      <c r="Z14" s="237"/>
      <c r="AA14" s="237"/>
      <c r="AB14" s="237"/>
      <c r="AC14" s="237"/>
      <c r="AD14" s="237"/>
      <c r="AE14" s="237"/>
    </row>
    <row r="15" spans="1:31" x14ac:dyDescent="0.25">
      <c r="A15" s="272" t="s">
        <v>39</v>
      </c>
      <c r="B15" s="273"/>
      <c r="C15" s="273"/>
      <c r="D15" s="273"/>
      <c r="E15" s="273"/>
      <c r="F15" s="273"/>
      <c r="G15" s="273"/>
      <c r="H15" s="273"/>
      <c r="I15" s="273"/>
      <c r="J15" s="273"/>
      <c r="K15" s="273"/>
      <c r="L15" s="273"/>
      <c r="M15" s="273"/>
      <c r="N15" s="273"/>
      <c r="O15" s="274"/>
      <c r="P15" s="160"/>
      <c r="Q15" s="160"/>
      <c r="R15" s="160"/>
      <c r="S15" s="220"/>
      <c r="T15" s="220"/>
      <c r="U15" s="220"/>
      <c r="V15" s="220"/>
      <c r="W15" s="241"/>
      <c r="X15" s="241"/>
      <c r="Y15" s="220"/>
      <c r="Z15" s="220"/>
      <c r="AA15" s="220"/>
      <c r="AB15" s="220"/>
      <c r="AC15" s="220"/>
      <c r="AD15" s="220"/>
      <c r="AE15" s="220"/>
    </row>
    <row r="16" spans="1:31" s="238" customFormat="1" ht="255" x14ac:dyDescent="0.2">
      <c r="A16" s="226">
        <v>6</v>
      </c>
      <c r="B16" s="243" t="s">
        <v>109</v>
      </c>
      <c r="C16" s="225">
        <v>2</v>
      </c>
      <c r="D16" s="23">
        <v>5</v>
      </c>
      <c r="E16" s="23">
        <v>3</v>
      </c>
      <c r="F16" s="24">
        <v>15</v>
      </c>
      <c r="G16" s="23">
        <v>15</v>
      </c>
      <c r="H16" s="23">
        <v>0</v>
      </c>
      <c r="I16" s="226"/>
      <c r="J16" s="226">
        <v>5</v>
      </c>
      <c r="K16" s="226">
        <v>2</v>
      </c>
      <c r="L16" s="24">
        <v>10</v>
      </c>
      <c r="M16" s="226">
        <v>10</v>
      </c>
      <c r="N16" s="23">
        <v>0</v>
      </c>
      <c r="O16" s="23" t="s">
        <v>112</v>
      </c>
      <c r="P16" s="23" t="s">
        <v>92</v>
      </c>
      <c r="Q16" s="236" t="s">
        <v>41</v>
      </c>
      <c r="R16" s="136" t="s">
        <v>27</v>
      </c>
      <c r="S16" s="237" t="e">
        <v>#N/A</v>
      </c>
      <c r="T16" s="237" t="e">
        <v>#N/A</v>
      </c>
      <c r="U16" s="237" t="e">
        <v>#N/A</v>
      </c>
      <c r="V16" s="237" t="e">
        <v>#N/A</v>
      </c>
      <c r="W16" s="240" t="s">
        <v>288</v>
      </c>
      <c r="X16" s="240" t="s">
        <v>303</v>
      </c>
      <c r="Y16" s="237"/>
      <c r="Z16" s="237"/>
      <c r="AA16" s="237"/>
      <c r="AB16" s="237"/>
      <c r="AC16" s="237"/>
      <c r="AD16" s="237"/>
      <c r="AE16" s="237"/>
    </row>
    <row r="17" spans="1:24" x14ac:dyDescent="0.25">
      <c r="A17" s="271" t="s">
        <v>41</v>
      </c>
      <c r="B17" s="271"/>
      <c r="C17" s="271"/>
      <c r="D17" s="271"/>
      <c r="E17" s="271"/>
      <c r="F17" s="271"/>
      <c r="G17" s="271"/>
      <c r="H17" s="271"/>
      <c r="I17" s="271"/>
      <c r="J17" s="271"/>
      <c r="K17" s="271"/>
      <c r="L17" s="271"/>
      <c r="M17" s="271"/>
      <c r="N17" s="271"/>
      <c r="O17" s="271"/>
      <c r="P17" s="160"/>
      <c r="Q17" s="160"/>
      <c r="R17" s="160"/>
      <c r="S17" s="220"/>
      <c r="T17" s="220"/>
      <c r="U17" s="220"/>
      <c r="V17" s="220"/>
      <c r="W17" s="241"/>
      <c r="X17" s="241"/>
    </row>
    <row r="18" spans="1:24" s="238" customFormat="1" ht="225" x14ac:dyDescent="0.2">
      <c r="A18" s="226">
        <v>4</v>
      </c>
      <c r="B18" s="260" t="s">
        <v>325</v>
      </c>
      <c r="C18" s="225" t="s">
        <v>25</v>
      </c>
      <c r="D18" s="23">
        <v>2</v>
      </c>
      <c r="E18" s="23">
        <v>3</v>
      </c>
      <c r="F18" s="24">
        <v>6</v>
      </c>
      <c r="G18" s="23">
        <v>6</v>
      </c>
      <c r="H18" s="23">
        <v>0</v>
      </c>
      <c r="I18" s="226"/>
      <c r="J18" s="226">
        <v>2</v>
      </c>
      <c r="K18" s="226">
        <v>2</v>
      </c>
      <c r="L18" s="24">
        <v>4</v>
      </c>
      <c r="M18" s="226">
        <v>4</v>
      </c>
      <c r="N18" s="23">
        <v>0</v>
      </c>
      <c r="O18" s="23" t="s">
        <v>116</v>
      </c>
      <c r="P18" s="23" t="s">
        <v>92</v>
      </c>
      <c r="Q18" s="236" t="s">
        <v>41</v>
      </c>
      <c r="R18" s="136" t="s">
        <v>27</v>
      </c>
      <c r="S18" s="237" t="e">
        <v>#N/A</v>
      </c>
      <c r="T18" s="237" t="e">
        <v>#N/A</v>
      </c>
      <c r="U18" s="237" t="e">
        <v>#N/A</v>
      </c>
      <c r="V18" s="237" t="e">
        <v>#N/A</v>
      </c>
      <c r="W18" s="240" t="s">
        <v>288</v>
      </c>
      <c r="X18" s="240" t="s">
        <v>297</v>
      </c>
    </row>
    <row r="19" spans="1:24" s="238" customFormat="1" ht="180" x14ac:dyDescent="0.2">
      <c r="A19" s="226">
        <v>11</v>
      </c>
      <c r="B19" s="236" t="s">
        <v>42</v>
      </c>
      <c r="C19" s="225" t="s">
        <v>33</v>
      </c>
      <c r="D19" s="23">
        <v>3</v>
      </c>
      <c r="E19" s="23">
        <v>3</v>
      </c>
      <c r="F19" s="24">
        <v>9</v>
      </c>
      <c r="G19" s="23">
        <v>9</v>
      </c>
      <c r="H19" s="23">
        <v>0</v>
      </c>
      <c r="I19" s="226"/>
      <c r="J19" s="226">
        <v>3</v>
      </c>
      <c r="K19" s="226">
        <v>1</v>
      </c>
      <c r="L19" s="24">
        <v>3</v>
      </c>
      <c r="M19" s="226">
        <v>3</v>
      </c>
      <c r="N19" s="23">
        <v>0</v>
      </c>
      <c r="O19" s="23" t="s">
        <v>118</v>
      </c>
      <c r="P19" s="23" t="s">
        <v>101</v>
      </c>
      <c r="Q19" s="236" t="s">
        <v>41</v>
      </c>
      <c r="R19" s="136" t="s">
        <v>27</v>
      </c>
      <c r="S19" s="237">
        <v>9</v>
      </c>
      <c r="T19" s="237">
        <v>3</v>
      </c>
      <c r="U19" s="237">
        <v>0</v>
      </c>
      <c r="V19" s="237">
        <v>0</v>
      </c>
      <c r="W19" s="240" t="s">
        <v>288</v>
      </c>
      <c r="X19" s="240" t="s">
        <v>298</v>
      </c>
    </row>
    <row r="20" spans="1:24" s="238" customFormat="1" ht="240" x14ac:dyDescent="0.2">
      <c r="A20" s="226">
        <v>15</v>
      </c>
      <c r="B20" s="236" t="s">
        <v>43</v>
      </c>
      <c r="C20" s="225">
        <v>3</v>
      </c>
      <c r="D20" s="23">
        <v>3</v>
      </c>
      <c r="E20" s="23">
        <v>3</v>
      </c>
      <c r="F20" s="24">
        <v>9</v>
      </c>
      <c r="G20" s="23">
        <v>9</v>
      </c>
      <c r="H20" s="23">
        <v>0</v>
      </c>
      <c r="I20" s="226"/>
      <c r="J20" s="226">
        <v>3</v>
      </c>
      <c r="K20" s="226">
        <v>2</v>
      </c>
      <c r="L20" s="24">
        <v>6</v>
      </c>
      <c r="M20" s="226">
        <v>6</v>
      </c>
      <c r="N20" s="23">
        <v>0</v>
      </c>
      <c r="O20" s="23" t="s">
        <v>120</v>
      </c>
      <c r="P20" s="23" t="s">
        <v>92</v>
      </c>
      <c r="Q20" s="236" t="s">
        <v>41</v>
      </c>
      <c r="R20" s="136" t="s">
        <v>27</v>
      </c>
      <c r="S20" s="237" t="e">
        <v>#N/A</v>
      </c>
      <c r="T20" s="237" t="e">
        <v>#N/A</v>
      </c>
      <c r="U20" s="237" t="e">
        <v>#N/A</v>
      </c>
      <c r="V20" s="237" t="e">
        <v>#N/A</v>
      </c>
      <c r="W20" s="240" t="s">
        <v>288</v>
      </c>
      <c r="X20" s="240" t="s">
        <v>299</v>
      </c>
    </row>
    <row r="21" spans="1:24" x14ac:dyDescent="0.25">
      <c r="A21" s="271" t="s">
        <v>44</v>
      </c>
      <c r="B21" s="271"/>
      <c r="C21" s="271"/>
      <c r="D21" s="271"/>
      <c r="E21" s="271"/>
      <c r="F21" s="271"/>
      <c r="G21" s="271"/>
      <c r="H21" s="271"/>
      <c r="I21" s="271"/>
      <c r="J21" s="271"/>
      <c r="K21" s="271"/>
      <c r="L21" s="271"/>
      <c r="M21" s="271"/>
      <c r="N21" s="271"/>
      <c r="O21" s="271"/>
      <c r="P21" s="160"/>
      <c r="Q21" s="160"/>
      <c r="R21" s="160"/>
      <c r="S21" s="220"/>
      <c r="T21" s="220"/>
      <c r="U21" s="220"/>
      <c r="V21" s="220"/>
      <c r="W21" s="241"/>
      <c r="X21" s="241"/>
    </row>
    <row r="22" spans="1:24" s="238" customFormat="1" ht="270" x14ac:dyDescent="0.2">
      <c r="A22" s="226">
        <v>9</v>
      </c>
      <c r="B22" s="243" t="s">
        <v>122</v>
      </c>
      <c r="C22" s="225" t="s">
        <v>46</v>
      </c>
      <c r="D22" s="23">
        <v>4</v>
      </c>
      <c r="E22" s="23">
        <v>3</v>
      </c>
      <c r="F22" s="24">
        <v>12</v>
      </c>
      <c r="G22" s="23">
        <v>12</v>
      </c>
      <c r="H22" s="23">
        <v>0</v>
      </c>
      <c r="I22" s="226"/>
      <c r="J22" s="226">
        <v>4</v>
      </c>
      <c r="K22" s="226">
        <v>1</v>
      </c>
      <c r="L22" s="24">
        <v>4</v>
      </c>
      <c r="M22" s="226">
        <v>4</v>
      </c>
      <c r="N22" s="23">
        <v>0</v>
      </c>
      <c r="O22" s="23" t="s">
        <v>123</v>
      </c>
      <c r="P22" s="23" t="s">
        <v>101</v>
      </c>
      <c r="Q22" s="236" t="s">
        <v>44</v>
      </c>
      <c r="R22" s="136" t="s">
        <v>47</v>
      </c>
      <c r="S22" s="237" t="e">
        <v>#N/A</v>
      </c>
      <c r="T22" s="237" t="e">
        <v>#N/A</v>
      </c>
      <c r="U22" s="237" t="e">
        <v>#N/A</v>
      </c>
      <c r="V22" s="237" t="e">
        <v>#N/A</v>
      </c>
      <c r="W22" s="240" t="s">
        <v>288</v>
      </c>
      <c r="X22" s="240" t="s">
        <v>300</v>
      </c>
    </row>
    <row r="23" spans="1:24" s="238" customFormat="1" ht="210" x14ac:dyDescent="0.2">
      <c r="A23" s="226">
        <v>12</v>
      </c>
      <c r="B23" s="243" t="s">
        <v>125</v>
      </c>
      <c r="C23" s="225" t="s">
        <v>46</v>
      </c>
      <c r="D23" s="23">
        <v>4</v>
      </c>
      <c r="E23" s="23">
        <v>2</v>
      </c>
      <c r="F23" s="24">
        <v>8</v>
      </c>
      <c r="G23" s="23">
        <v>8</v>
      </c>
      <c r="H23" s="23">
        <v>0</v>
      </c>
      <c r="I23" s="226"/>
      <c r="J23" s="226">
        <v>4</v>
      </c>
      <c r="K23" s="226">
        <v>1</v>
      </c>
      <c r="L23" s="24">
        <v>4</v>
      </c>
      <c r="M23" s="226">
        <v>12</v>
      </c>
      <c r="N23" s="23">
        <v>-8</v>
      </c>
      <c r="O23" s="23" t="s">
        <v>126</v>
      </c>
      <c r="P23" s="23" t="s">
        <v>101</v>
      </c>
      <c r="Q23" s="236" t="s">
        <v>44</v>
      </c>
      <c r="R23" s="136" t="s">
        <v>47</v>
      </c>
      <c r="S23" s="237" t="e">
        <v>#N/A</v>
      </c>
      <c r="T23" s="237" t="e">
        <v>#N/A</v>
      </c>
      <c r="U23" s="237" t="e">
        <v>#N/A</v>
      </c>
      <c r="V23" s="237" t="e">
        <v>#N/A</v>
      </c>
      <c r="W23" s="240" t="s">
        <v>288</v>
      </c>
      <c r="X23" s="240" t="s">
        <v>301</v>
      </c>
    </row>
    <row r="24" spans="1:24" x14ac:dyDescent="0.25">
      <c r="A24" s="271" t="s">
        <v>49</v>
      </c>
      <c r="B24" s="271"/>
      <c r="C24" s="271"/>
      <c r="D24" s="271"/>
      <c r="E24" s="271"/>
      <c r="F24" s="271"/>
      <c r="G24" s="271"/>
      <c r="H24" s="271"/>
      <c r="I24" s="271"/>
      <c r="J24" s="271"/>
      <c r="K24" s="271"/>
      <c r="L24" s="271"/>
      <c r="M24" s="271"/>
      <c r="N24" s="271"/>
      <c r="O24" s="271"/>
      <c r="P24" s="160"/>
      <c r="Q24" s="160"/>
      <c r="R24" s="160"/>
      <c r="S24" s="220"/>
      <c r="T24" s="220"/>
      <c r="U24" s="220"/>
      <c r="V24" s="220">
        <v>0</v>
      </c>
      <c r="W24" s="241"/>
      <c r="X24" s="241"/>
    </row>
    <row r="25" spans="1:24" s="238" customFormat="1" ht="165" x14ac:dyDescent="0.2">
      <c r="A25" s="226">
        <v>10</v>
      </c>
      <c r="B25" s="236" t="s">
        <v>50</v>
      </c>
      <c r="C25" s="225" t="s">
        <v>46</v>
      </c>
      <c r="D25" s="23">
        <v>4</v>
      </c>
      <c r="E25" s="23">
        <v>4</v>
      </c>
      <c r="F25" s="24">
        <v>16</v>
      </c>
      <c r="G25" s="23">
        <v>8</v>
      </c>
      <c r="H25" s="23">
        <v>8</v>
      </c>
      <c r="I25" s="226"/>
      <c r="J25" s="226">
        <v>4</v>
      </c>
      <c r="K25" s="226">
        <v>2</v>
      </c>
      <c r="L25" s="24">
        <v>8</v>
      </c>
      <c r="M25" s="226">
        <v>16</v>
      </c>
      <c r="N25" s="23">
        <v>-8</v>
      </c>
      <c r="O25" s="23" t="s">
        <v>129</v>
      </c>
      <c r="P25" s="23" t="s">
        <v>107</v>
      </c>
      <c r="Q25" s="236" t="s">
        <v>49</v>
      </c>
      <c r="R25" s="136" t="s">
        <v>51</v>
      </c>
      <c r="S25" s="237">
        <v>16</v>
      </c>
      <c r="T25" s="237">
        <v>8</v>
      </c>
      <c r="U25" s="237">
        <v>-8</v>
      </c>
      <c r="V25" s="237">
        <v>8</v>
      </c>
      <c r="W25" s="239" t="s">
        <v>290</v>
      </c>
      <c r="X25" s="240" t="s">
        <v>291</v>
      </c>
    </row>
    <row r="26" spans="1:24" x14ac:dyDescent="0.25">
      <c r="A26" s="271" t="s">
        <v>52</v>
      </c>
      <c r="B26" s="271"/>
      <c r="C26" s="271"/>
      <c r="D26" s="271"/>
      <c r="E26" s="271"/>
      <c r="F26" s="271"/>
      <c r="G26" s="271"/>
      <c r="H26" s="271"/>
      <c r="I26" s="271"/>
      <c r="J26" s="271"/>
      <c r="K26" s="271"/>
      <c r="L26" s="271"/>
      <c r="M26" s="271"/>
      <c r="N26" s="271"/>
      <c r="O26" s="271"/>
      <c r="P26" s="160"/>
      <c r="Q26" s="160"/>
      <c r="R26" s="160"/>
      <c r="S26" s="220"/>
      <c r="T26" s="220"/>
      <c r="U26" s="220"/>
      <c r="V26" s="220"/>
      <c r="W26" s="241"/>
      <c r="X26" s="241"/>
    </row>
    <row r="27" spans="1:24" s="238" customFormat="1" ht="240" x14ac:dyDescent="0.2">
      <c r="A27" s="226">
        <v>7</v>
      </c>
      <c r="B27" s="236" t="s">
        <v>53</v>
      </c>
      <c r="C27" s="225">
        <v>3</v>
      </c>
      <c r="D27" s="23">
        <v>3</v>
      </c>
      <c r="E27" s="23">
        <v>5</v>
      </c>
      <c r="F27" s="24">
        <v>15</v>
      </c>
      <c r="G27" s="23">
        <v>15</v>
      </c>
      <c r="H27" s="23">
        <v>0</v>
      </c>
      <c r="I27" s="226"/>
      <c r="J27" s="226">
        <v>3</v>
      </c>
      <c r="K27" s="226">
        <v>4</v>
      </c>
      <c r="L27" s="24">
        <v>12</v>
      </c>
      <c r="M27" s="226">
        <v>12</v>
      </c>
      <c r="N27" s="23">
        <v>0</v>
      </c>
      <c r="O27" s="23" t="s">
        <v>91</v>
      </c>
      <c r="P27" s="23" t="s">
        <v>92</v>
      </c>
      <c r="Q27" s="236" t="s">
        <v>52</v>
      </c>
      <c r="R27" s="136" t="s">
        <v>38</v>
      </c>
      <c r="S27" s="237">
        <v>15</v>
      </c>
      <c r="T27" s="237">
        <v>12</v>
      </c>
      <c r="U27" s="237">
        <v>0</v>
      </c>
      <c r="V27" s="237">
        <v>0</v>
      </c>
      <c r="W27" s="240" t="s">
        <v>288</v>
      </c>
      <c r="X27" s="240" t="s">
        <v>302</v>
      </c>
    </row>
    <row r="28" spans="1:24" x14ac:dyDescent="0.25">
      <c r="A28" s="271" t="s">
        <v>54</v>
      </c>
      <c r="B28" s="271"/>
      <c r="C28" s="271"/>
      <c r="D28" s="271"/>
      <c r="E28" s="271"/>
      <c r="F28" s="271"/>
      <c r="G28" s="271"/>
      <c r="H28" s="271"/>
      <c r="I28" s="271"/>
      <c r="J28" s="271"/>
      <c r="K28" s="271"/>
      <c r="L28" s="271"/>
      <c r="M28" s="271"/>
      <c r="N28" s="271"/>
      <c r="O28" s="271"/>
      <c r="P28" s="160"/>
      <c r="Q28" s="160"/>
      <c r="R28" s="160"/>
      <c r="S28" s="220"/>
      <c r="T28" s="220"/>
      <c r="U28" s="220"/>
      <c r="V28" s="220"/>
      <c r="W28" s="241"/>
      <c r="X28" s="241"/>
    </row>
    <row r="29" spans="1:24" s="238" customFormat="1" ht="195" x14ac:dyDescent="0.2">
      <c r="A29" s="226">
        <v>14</v>
      </c>
      <c r="B29" s="236" t="s">
        <v>55</v>
      </c>
      <c r="C29" s="225">
        <v>3</v>
      </c>
      <c r="D29" s="23">
        <v>4</v>
      </c>
      <c r="E29" s="23">
        <v>3</v>
      </c>
      <c r="F29" s="24">
        <v>12</v>
      </c>
      <c r="G29" s="23">
        <v>16</v>
      </c>
      <c r="H29" s="23">
        <v>-4</v>
      </c>
      <c r="I29" s="226"/>
      <c r="J29" s="226">
        <v>3</v>
      </c>
      <c r="K29" s="226">
        <v>3</v>
      </c>
      <c r="L29" s="24">
        <v>9</v>
      </c>
      <c r="M29" s="226">
        <v>12</v>
      </c>
      <c r="N29" s="23">
        <v>-3</v>
      </c>
      <c r="O29" s="23" t="s">
        <v>134</v>
      </c>
      <c r="P29" s="23" t="s">
        <v>107</v>
      </c>
      <c r="Q29" s="236" t="s">
        <v>54</v>
      </c>
      <c r="R29" s="136" t="s">
        <v>47</v>
      </c>
      <c r="S29" s="237">
        <v>12</v>
      </c>
      <c r="T29" s="237">
        <v>9</v>
      </c>
      <c r="U29" s="237">
        <v>4</v>
      </c>
      <c r="V29" s="237">
        <v>3</v>
      </c>
      <c r="W29" s="239" t="s">
        <v>286</v>
      </c>
      <c r="X29" s="240" t="s">
        <v>292</v>
      </c>
    </row>
    <row r="30" spans="1:24" ht="15.75" thickBot="1" x14ac:dyDescent="0.3">
      <c r="A30" s="220"/>
      <c r="B30" s="220"/>
      <c r="C30" s="220"/>
      <c r="D30" s="1"/>
      <c r="E30" s="1"/>
      <c r="F30" s="1"/>
      <c r="G30" s="1"/>
      <c r="H30" s="1"/>
      <c r="I30" s="220"/>
      <c r="J30" s="220"/>
      <c r="K30" s="220"/>
      <c r="L30" s="220"/>
      <c r="M30" s="220"/>
      <c r="N30" s="220"/>
      <c r="O30" s="220"/>
      <c r="P30" s="220"/>
      <c r="Q30" s="222"/>
      <c r="R30" s="222"/>
      <c r="S30" s="220"/>
      <c r="T30" s="220"/>
      <c r="U30" s="220"/>
      <c r="V30" s="220"/>
    </row>
    <row r="31" spans="1:24" ht="15.75" thickBot="1" x14ac:dyDescent="0.3">
      <c r="A31" s="269" t="s">
        <v>56</v>
      </c>
      <c r="B31" s="270"/>
      <c r="C31" s="228"/>
      <c r="D31" s="220"/>
      <c r="E31" s="220"/>
      <c r="F31" s="220"/>
      <c r="G31" s="1"/>
      <c r="H31" s="220"/>
      <c r="I31" s="220"/>
      <c r="J31" s="9" t="s">
        <v>57</v>
      </c>
      <c r="K31" s="117" t="s">
        <v>58</v>
      </c>
      <c r="L31" s="118" t="s">
        <v>59</v>
      </c>
      <c r="M31" s="220"/>
      <c r="N31"/>
      <c r="O31"/>
      <c r="P31"/>
      <c r="Q31" s="222"/>
      <c r="R31" s="222"/>
      <c r="S31" s="220"/>
      <c r="T31" s="220"/>
      <c r="U31" s="220"/>
      <c r="V31" s="220"/>
    </row>
    <row r="32" spans="1:24" x14ac:dyDescent="0.25">
      <c r="A32" s="115">
        <v>1</v>
      </c>
      <c r="B32" s="124" t="s">
        <v>60</v>
      </c>
      <c r="C32" s="29"/>
      <c r="D32" s="220"/>
      <c r="E32" s="220"/>
      <c r="F32" s="220"/>
      <c r="G32" s="1"/>
      <c r="H32" s="1"/>
      <c r="I32" s="220"/>
      <c r="J32" s="1"/>
      <c r="K32" s="119" t="s">
        <v>61</v>
      </c>
      <c r="L32" s="120" t="s">
        <v>62</v>
      </c>
      <c r="M32" s="220"/>
      <c r="N32"/>
      <c r="O32"/>
      <c r="P32"/>
      <c r="Q32" s="222"/>
      <c r="R32" s="222"/>
      <c r="S32" s="220"/>
      <c r="T32" s="220"/>
      <c r="U32" s="220"/>
      <c r="V32" s="220"/>
    </row>
    <row r="33" spans="1:18" x14ac:dyDescent="0.25">
      <c r="A33" s="115">
        <v>2</v>
      </c>
      <c r="B33" s="124" t="s">
        <v>63</v>
      </c>
      <c r="C33" s="29"/>
      <c r="D33" s="220"/>
      <c r="E33" s="220"/>
      <c r="F33" s="220"/>
      <c r="G33" s="1"/>
      <c r="H33" s="1"/>
      <c r="I33" s="220"/>
      <c r="J33" s="1"/>
      <c r="K33" s="119" t="s">
        <v>64</v>
      </c>
      <c r="L33" s="121" t="s">
        <v>65</v>
      </c>
      <c r="M33" s="220"/>
      <c r="N33"/>
      <c r="O33"/>
      <c r="P33"/>
      <c r="Q33" s="222"/>
      <c r="R33" s="222"/>
    </row>
    <row r="34" spans="1:18" x14ac:dyDescent="0.25">
      <c r="A34" s="115">
        <v>3</v>
      </c>
      <c r="B34" s="124" t="s">
        <v>66</v>
      </c>
      <c r="C34" s="29"/>
      <c r="D34" s="220"/>
      <c r="E34" s="220"/>
      <c r="F34" s="220"/>
      <c r="G34" s="220"/>
      <c r="H34" s="220"/>
      <c r="I34" s="220"/>
      <c r="J34" s="220"/>
      <c r="K34" s="122" t="s">
        <v>67</v>
      </c>
      <c r="L34" s="123" t="s">
        <v>68</v>
      </c>
      <c r="M34" s="220"/>
      <c r="N34" s="220"/>
      <c r="O34" s="220"/>
      <c r="P34" s="220"/>
      <c r="Q34" s="222"/>
      <c r="R34" s="222"/>
    </row>
    <row r="35" spans="1:18" x14ac:dyDescent="0.25">
      <c r="A35" s="125">
        <v>4</v>
      </c>
      <c r="B35" s="124" t="s">
        <v>69</v>
      </c>
      <c r="C35" s="220"/>
      <c r="D35" s="220"/>
      <c r="E35" s="220"/>
      <c r="F35" s="220"/>
      <c r="G35" s="220"/>
      <c r="H35" s="220"/>
      <c r="I35" s="220"/>
      <c r="J35" s="220"/>
      <c r="K35" s="220"/>
      <c r="L35" s="220"/>
      <c r="M35" s="220"/>
      <c r="N35" s="220"/>
      <c r="O35" s="220"/>
      <c r="P35" s="220"/>
      <c r="Q35" s="222"/>
      <c r="R35" s="222"/>
    </row>
    <row r="36" spans="1:18" x14ac:dyDescent="0.25">
      <c r="A36" s="220"/>
      <c r="B36" s="220"/>
      <c r="C36" s="220"/>
      <c r="D36" s="1"/>
      <c r="E36" s="1"/>
      <c r="F36" s="1"/>
      <c r="G36" s="1"/>
      <c r="H36" s="1"/>
      <c r="I36" s="220"/>
      <c r="J36" s="220"/>
      <c r="K36" s="220"/>
      <c r="L36" s="220"/>
      <c r="M36" s="220"/>
      <c r="N36" s="220"/>
      <c r="O36" s="220"/>
      <c r="P36" s="220"/>
      <c r="Q36" s="222"/>
      <c r="R36" s="222"/>
    </row>
    <row r="37" spans="1:18" ht="15.75" x14ac:dyDescent="0.25">
      <c r="A37" s="220"/>
      <c r="B37" s="220"/>
      <c r="C37" s="220"/>
      <c r="D37" s="220"/>
      <c r="E37" s="220"/>
      <c r="F37" s="220"/>
      <c r="G37" s="220"/>
      <c r="H37" s="220"/>
      <c r="I37" s="220"/>
      <c r="J37" s="220"/>
      <c r="K37" s="101"/>
      <c r="L37" s="116"/>
      <c r="M37" s="220"/>
      <c r="N37" s="220"/>
      <c r="O37" s="220"/>
      <c r="P37" s="220"/>
      <c r="Q37" s="222"/>
      <c r="R37" s="222"/>
    </row>
    <row r="38" spans="1:18" ht="15.75" x14ac:dyDescent="0.25">
      <c r="A38" s="220"/>
      <c r="B38" s="220"/>
      <c r="C38" s="220"/>
      <c r="D38" s="220"/>
      <c r="E38" s="220"/>
      <c r="F38" s="220"/>
      <c r="G38" s="220"/>
      <c r="H38" s="220"/>
      <c r="I38" s="220"/>
      <c r="J38" s="220"/>
      <c r="K38" s="101"/>
      <c r="L38" s="116"/>
      <c r="M38" s="220"/>
      <c r="N38" s="220"/>
      <c r="O38" s="220"/>
      <c r="P38" s="220"/>
      <c r="Q38" s="222"/>
      <c r="R38" s="222"/>
    </row>
    <row r="39" spans="1:18" ht="15.75" x14ac:dyDescent="0.25">
      <c r="A39" s="220"/>
      <c r="B39" s="220"/>
      <c r="C39" s="220"/>
      <c r="D39" s="220"/>
      <c r="E39" s="220"/>
      <c r="F39" s="220"/>
      <c r="G39" s="220"/>
      <c r="H39" s="220"/>
      <c r="I39" s="220"/>
      <c r="J39" s="220"/>
      <c r="K39" s="101"/>
      <c r="L39" s="116"/>
      <c r="M39" s="220"/>
      <c r="N39" s="220"/>
      <c r="O39" s="220"/>
      <c r="P39" s="220"/>
      <c r="Q39" s="222"/>
      <c r="R39" s="222"/>
    </row>
    <row r="40" spans="1:18" ht="15.75" x14ac:dyDescent="0.25">
      <c r="A40" s="220"/>
      <c r="B40" s="220"/>
      <c r="C40" s="220"/>
      <c r="D40" s="220"/>
      <c r="E40" s="220"/>
      <c r="F40" s="220"/>
      <c r="G40" s="220"/>
      <c r="H40" s="220"/>
      <c r="I40" s="220"/>
      <c r="J40" s="220"/>
      <c r="K40" s="101"/>
      <c r="L40" s="116"/>
      <c r="M40" s="220"/>
      <c r="N40" s="220"/>
      <c r="O40" s="220"/>
      <c r="P40" s="220"/>
      <c r="Q40" s="222"/>
      <c r="R40" s="222"/>
    </row>
  </sheetData>
  <autoFilter ref="A5:O29" xr:uid="{5BD5F36C-CFA7-4AD9-A472-9F4D536F5633}"/>
  <mergeCells count="13">
    <mergeCell ref="A31:B31"/>
    <mergeCell ref="A15:O15"/>
    <mergeCell ref="A17:O17"/>
    <mergeCell ref="A21:O21"/>
    <mergeCell ref="A24:O24"/>
    <mergeCell ref="A26:O26"/>
    <mergeCell ref="A28:O28"/>
    <mergeCell ref="A13:O13"/>
    <mergeCell ref="D1:G1"/>
    <mergeCell ref="D2:G2"/>
    <mergeCell ref="D3:G3"/>
    <mergeCell ref="A6:O6"/>
    <mergeCell ref="A8:O8"/>
  </mergeCells>
  <conditionalFormatting sqref="F1:F1048576">
    <cfRule type="cellIs" dxfId="87" priority="11" operator="between">
      <formula>20</formula>
      <formula>25</formula>
    </cfRule>
    <cfRule type="cellIs" dxfId="86" priority="12" operator="between">
      <formula>10</formula>
      <formula>19</formula>
    </cfRule>
    <cfRule type="cellIs" dxfId="85" priority="13" operator="between">
      <formula>4</formula>
      <formula>9</formula>
    </cfRule>
    <cfRule type="cellIs" dxfId="84" priority="14" operator="between">
      <formula>1</formula>
      <formula>3</formula>
    </cfRule>
  </conditionalFormatting>
  <conditionalFormatting sqref="L1:L1048576">
    <cfRule type="cellIs" dxfId="83" priority="15" operator="between">
      <formula>20</formula>
      <formula>25</formula>
    </cfRule>
    <cfRule type="cellIs" dxfId="82" priority="16" operator="between">
      <formula>10</formula>
      <formula>19</formula>
    </cfRule>
    <cfRule type="cellIs" dxfId="81" priority="17" operator="between">
      <formula>4</formula>
      <formula>9</formula>
    </cfRule>
    <cfRule type="cellIs" dxfId="80" priority="18" operator="between">
      <formula>1</formula>
      <formula>3</formula>
    </cfRule>
  </conditionalFormatting>
  <conditionalFormatting sqref="L27">
    <cfRule type="cellIs" dxfId="79" priority="23" operator="between">
      <formula>20</formula>
      <formula>25</formula>
    </cfRule>
    <cfRule type="cellIs" dxfId="78" priority="24" operator="between">
      <formula>10</formula>
      <formula>19</formula>
    </cfRule>
    <cfRule type="cellIs" dxfId="77" priority="25" operator="between">
      <formula>4</formula>
      <formula>9</formula>
    </cfRule>
    <cfRule type="cellIs" dxfId="76" priority="26" operator="between">
      <formula>1</formula>
      <formula>3</formula>
    </cfRule>
  </conditionalFormatting>
  <conditionalFormatting sqref="L29">
    <cfRule type="cellIs" dxfId="75" priority="19" operator="between">
      <formula>20</formula>
      <formula>25</formula>
    </cfRule>
    <cfRule type="cellIs" dxfId="74" priority="20" operator="between">
      <formula>10</formula>
      <formula>19</formula>
    </cfRule>
    <cfRule type="cellIs" dxfId="73" priority="21" operator="between">
      <formula>4</formula>
      <formula>9</formula>
    </cfRule>
    <cfRule type="cellIs" dxfId="72" priority="22"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0" id="{075BED6D-E336-4C7C-8D6D-28933D4D04DE}">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8" id="{92C6AAF9-1C97-43D2-B788-0577F447DCC5}">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7" id="{2DF3BCFE-0A17-41F9-9233-744D2DA5A519}">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28" id="{B6F1A4E4-BD51-4E8A-A4D7-0E7119446C19}">
            <x14:iconSet iconSet="3Arrows" custom="1">
              <x14:cfvo type="percent">
                <xm:f>0</xm:f>
              </x14:cfvo>
              <x14:cfvo type="num">
                <xm:f>0</xm:f>
              </x14:cfvo>
              <x14:cfvo type="num" gte="0">
                <xm:f>0</xm:f>
              </x14:cfvo>
              <x14:cfIcon iconSet="3Arrows" iconId="2"/>
              <x14:cfIcon iconSet="3Arrows" iconId="1"/>
              <x14:cfIcon iconSet="3Arrows" iconId="0"/>
            </x14:iconSet>
          </x14:cfRule>
          <xm:sqref>N9:N12 N22:N23 N18:N20 N14:P14 N16:P16 N27:P27 N29:P29</xm:sqref>
        </x14:conditionalFormatting>
        <x14:conditionalFormatting xmlns:xm="http://schemas.microsoft.com/office/excel/2006/main">
          <x14:cfRule type="iconSet" priority="7" id="{B368407A-CD1E-451E-92A4-9E3B91ABB79D}">
            <x14:iconSet iconSet="3Arrows" custom="1">
              <x14:cfvo type="percent">
                <xm:f>0</xm:f>
              </x14:cfvo>
              <x14:cfvo type="num">
                <xm:f>0</xm:f>
              </x14:cfvo>
              <x14:cfvo type="num" gte="0">
                <xm:f>0</xm:f>
              </x14:cfvo>
              <x14:cfIcon iconSet="3Arrows" iconId="2"/>
              <x14:cfIcon iconSet="3Arrows" iconId="1"/>
              <x14:cfIcon iconSet="3Arrows" iconId="0"/>
            </x14:iconSet>
          </x14:cfRule>
          <xm:sqref>N7:P7</xm:sqref>
        </x14:conditionalFormatting>
        <x14:conditionalFormatting xmlns:xm="http://schemas.microsoft.com/office/excel/2006/main">
          <x14:cfRule type="iconSet" priority="9" id="{437B7955-6970-4158-91C8-63687C51955B}">
            <x14:iconSet iconSet="3Arrows" custom="1">
              <x14:cfvo type="percent">
                <xm:f>0</xm:f>
              </x14:cfvo>
              <x14:cfvo type="num">
                <xm:f>0</xm:f>
              </x14:cfvo>
              <x14:cfvo type="num" gte="0">
                <xm:f>0</xm:f>
              </x14:cfvo>
              <x14:cfIcon iconSet="3Arrows" iconId="2"/>
              <x14:cfIcon iconSet="3Arrows" iconId="1"/>
              <x14:cfIcon iconSet="3Arrows" iconId="0"/>
            </x14:iconSet>
          </x14:cfRule>
          <xm:sqref>N25:P25</xm:sqref>
        </x14:conditionalFormatting>
        <x14:conditionalFormatting xmlns:xm="http://schemas.microsoft.com/office/excel/2006/main">
          <x14:cfRule type="iconSet" priority="6" id="{B05A9176-6933-4484-9799-1DE2855F892D}">
            <x14:iconSet iconSet="3Arrows" custom="1">
              <x14:cfvo type="percent">
                <xm:f>0</xm:f>
              </x14:cfvo>
              <x14:cfvo type="num">
                <xm:f>0</xm:f>
              </x14:cfvo>
              <x14:cfvo type="num" gte="0">
                <xm:f>0</xm:f>
              </x14:cfvo>
              <x14:cfIcon iconSet="3Arrows" iconId="2"/>
              <x14:cfIcon iconSet="3Arrows" iconId="1"/>
              <x14:cfIcon iconSet="3Arrows" iconId="0"/>
            </x14:iconSet>
          </x14:cfRule>
          <xm:sqref>O9:O12</xm:sqref>
        </x14:conditionalFormatting>
        <x14:conditionalFormatting xmlns:xm="http://schemas.microsoft.com/office/excel/2006/main">
          <x14:cfRule type="iconSet" priority="5" id="{3DE4D0C6-DFE0-4DFF-838A-46F82B4FDEB2}">
            <x14:iconSet iconSet="3Arrows" custom="1">
              <x14:cfvo type="percent">
                <xm:f>0</xm:f>
              </x14:cfvo>
              <x14:cfvo type="num">
                <xm:f>0</xm:f>
              </x14:cfvo>
              <x14:cfvo type="num" gte="0">
                <xm:f>0</xm:f>
              </x14:cfvo>
              <x14:cfIcon iconSet="3Arrows" iconId="2"/>
              <x14:cfIcon iconSet="3Arrows" iconId="1"/>
              <x14:cfIcon iconSet="3Arrows" iconId="0"/>
            </x14:iconSet>
          </x14:cfRule>
          <xm:sqref>O18:O20</xm:sqref>
        </x14:conditionalFormatting>
        <x14:conditionalFormatting xmlns:xm="http://schemas.microsoft.com/office/excel/2006/main">
          <x14:cfRule type="iconSet" priority="4" id="{D8DD5CB1-75F2-4342-84A5-8F7EC26C626A}">
            <x14:iconSet iconSet="3Arrows" custom="1">
              <x14:cfvo type="percent">
                <xm:f>0</xm:f>
              </x14:cfvo>
              <x14:cfvo type="num">
                <xm:f>0</xm:f>
              </x14:cfvo>
              <x14:cfvo type="num" gte="0">
                <xm:f>0</xm:f>
              </x14:cfvo>
              <x14:cfIcon iconSet="3Arrows" iconId="2"/>
              <x14:cfIcon iconSet="3Arrows" iconId="1"/>
              <x14:cfIcon iconSet="3Arrows" iconId="0"/>
            </x14:iconSet>
          </x14:cfRule>
          <xm:sqref>O22:O23</xm:sqref>
        </x14:conditionalFormatting>
        <x14:conditionalFormatting xmlns:xm="http://schemas.microsoft.com/office/excel/2006/main">
          <x14:cfRule type="iconSet" priority="3" id="{069310E2-5AE9-4A33-BF80-65C5630A47E1}">
            <x14:iconSet iconSet="3Arrows" custom="1">
              <x14:cfvo type="percent">
                <xm:f>0</xm:f>
              </x14:cfvo>
              <x14:cfvo type="num">
                <xm:f>0</xm:f>
              </x14:cfvo>
              <x14:cfvo type="num" gte="0">
                <xm:f>0</xm:f>
              </x14:cfvo>
              <x14:cfIcon iconSet="3Arrows" iconId="2"/>
              <x14:cfIcon iconSet="3Arrows" iconId="1"/>
              <x14:cfIcon iconSet="3Arrows" iconId="0"/>
            </x14:iconSet>
          </x14:cfRule>
          <xm:sqref>P9:P12</xm:sqref>
        </x14:conditionalFormatting>
        <x14:conditionalFormatting xmlns:xm="http://schemas.microsoft.com/office/excel/2006/main">
          <x14:cfRule type="iconSet" priority="2" id="{50C06F31-F551-47A0-BCAE-EDCB7A057FAC}">
            <x14:iconSet iconSet="3Arrows" custom="1">
              <x14:cfvo type="percent">
                <xm:f>0</xm:f>
              </x14:cfvo>
              <x14:cfvo type="num">
                <xm:f>0</xm:f>
              </x14:cfvo>
              <x14:cfvo type="num" gte="0">
                <xm:f>0</xm:f>
              </x14:cfvo>
              <x14:cfIcon iconSet="3Arrows" iconId="2"/>
              <x14:cfIcon iconSet="3Arrows" iconId="1"/>
              <x14:cfIcon iconSet="3Arrows" iconId="0"/>
            </x14:iconSet>
          </x14:cfRule>
          <xm:sqref>P18:P20</xm:sqref>
        </x14:conditionalFormatting>
        <x14:conditionalFormatting xmlns:xm="http://schemas.microsoft.com/office/excel/2006/main">
          <x14:cfRule type="iconSet" priority="1" id="{7D3291FE-BC43-4182-8B2D-BCD6059223CF}">
            <x14:iconSet iconSet="3Arrows" custom="1">
              <x14:cfvo type="percent">
                <xm:f>0</xm:f>
              </x14:cfvo>
              <x14:cfvo type="num">
                <xm:f>0</xm:f>
              </x14:cfvo>
              <x14:cfvo type="num" gte="0">
                <xm:f>0</xm:f>
              </x14:cfvo>
              <x14:cfIcon iconSet="3Arrows" iconId="2"/>
              <x14:cfIcon iconSet="3Arrows" iconId="1"/>
              <x14:cfIcon iconSet="3Arrows" iconId="0"/>
            </x14:iconSet>
          </x14:cfRule>
          <xm:sqref>P22:P23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906A68E-F61B-4910-8F5C-8FFA9A2C7A77}">
          <x14:formula1>
            <xm:f>'SLC Board Risk Appetite'!$A$23:$A$28</xm:f>
          </x14:formula1>
          <xm:sqref>R7 R29 R27 R25 R22:R23 R18:R20 R16 R14 R9:R12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AB9175"/>
  <sheetViews>
    <sheetView zoomScale="90" zoomScaleNormal="90" workbookViewId="0">
      <pane xSplit="4" ySplit="5" topLeftCell="W6" activePane="bottomRight" state="frozen"/>
      <selection sqref="A1:XFD1048576"/>
      <selection pane="topRight" sqref="A1:XFD1048576"/>
      <selection pane="bottomLeft" sqref="A1:XFD1048576"/>
      <selection pane="bottomRight" activeCell="A6" sqref="A6:AA6"/>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50.5" customWidth="1"/>
    <col min="15" max="15" width="98.375" style="14" customWidth="1"/>
    <col min="16" max="18" width="12.375" customWidth="1"/>
    <col min="19" max="19" width="9.625" customWidth="1"/>
    <col min="20" max="20" width="17.375" customWidth="1"/>
    <col min="21" max="21" width="118.125" customWidth="1"/>
    <col min="22" max="22" width="98.375" customWidth="1"/>
    <col min="23" max="24" width="15.375" style="127" customWidth="1"/>
    <col min="25" max="26" width="18" style="161" customWidth="1"/>
    <col min="27" max="27" width="40.125" customWidth="1"/>
  </cols>
  <sheetData>
    <row r="1" spans="1:27" ht="15" customHeight="1" x14ac:dyDescent="0.25">
      <c r="A1" s="282" t="s">
        <v>70</v>
      </c>
      <c r="B1" s="283"/>
      <c r="C1" s="283"/>
      <c r="D1" s="283"/>
      <c r="F1" s="287" t="s">
        <v>0</v>
      </c>
      <c r="G1" s="287"/>
      <c r="H1" s="287"/>
      <c r="I1" s="287"/>
      <c r="J1" s="17"/>
      <c r="K1" s="17"/>
      <c r="L1" s="17"/>
      <c r="M1" s="17"/>
      <c r="N1" s="221">
        <v>46044</v>
      </c>
      <c r="O1" s="10"/>
      <c r="P1" s="284"/>
      <c r="Q1" s="285"/>
      <c r="R1" s="286"/>
      <c r="S1" s="10"/>
      <c r="T1" s="10"/>
      <c r="U1" s="10"/>
      <c r="V1" s="281"/>
      <c r="W1" s="281"/>
      <c r="X1" s="174"/>
    </row>
    <row r="2" spans="1:27" ht="15" customHeight="1" x14ac:dyDescent="0.25">
      <c r="A2" s="282"/>
      <c r="B2" s="283"/>
      <c r="C2" s="283"/>
      <c r="D2" s="283"/>
      <c r="F2" s="287" t="s">
        <v>2</v>
      </c>
      <c r="G2" s="287"/>
      <c r="H2" s="287"/>
      <c r="I2" s="287"/>
      <c r="J2" s="17"/>
      <c r="K2" s="17"/>
      <c r="L2" s="17"/>
      <c r="M2" s="17"/>
      <c r="N2" s="221">
        <v>46044</v>
      </c>
      <c r="O2" s="10"/>
      <c r="P2" s="15"/>
      <c r="Q2" s="16"/>
      <c r="R2" s="10"/>
      <c r="S2" s="10"/>
      <c r="T2" s="10"/>
      <c r="U2" s="10"/>
      <c r="V2" s="18"/>
      <c r="W2" s="28"/>
      <c r="X2" s="28"/>
    </row>
    <row r="3" spans="1:27" ht="15" customHeight="1" x14ac:dyDescent="0.25">
      <c r="A3" s="283"/>
      <c r="B3" s="283"/>
      <c r="C3" s="283"/>
      <c r="D3" s="283"/>
      <c r="F3" s="287" t="s">
        <v>71</v>
      </c>
      <c r="G3" s="287"/>
      <c r="H3" s="287"/>
      <c r="I3" s="287"/>
      <c r="J3" s="17"/>
      <c r="K3" s="17"/>
      <c r="L3" s="17"/>
      <c r="M3" s="17"/>
      <c r="N3" s="221">
        <v>46142</v>
      </c>
      <c r="O3" s="10"/>
      <c r="P3" s="284"/>
      <c r="Q3" s="286"/>
      <c r="R3" s="286"/>
      <c r="S3" s="10"/>
      <c r="T3" s="10"/>
      <c r="U3" s="10"/>
      <c r="W3" s="126"/>
      <c r="X3" s="126"/>
    </row>
    <row r="4" spans="1:27" ht="15" x14ac:dyDescent="0.2">
      <c r="A4" s="10"/>
      <c r="B4" s="10"/>
      <c r="C4" s="10"/>
      <c r="D4" s="10"/>
      <c r="E4" s="1"/>
      <c r="F4" s="1"/>
      <c r="G4" s="1"/>
      <c r="H4" s="1"/>
      <c r="I4" s="1"/>
      <c r="J4" s="10"/>
      <c r="K4" s="10"/>
      <c r="L4" s="10"/>
      <c r="M4" s="10"/>
      <c r="N4" s="10"/>
      <c r="O4" s="10"/>
      <c r="P4" s="1"/>
      <c r="Q4" s="1"/>
      <c r="R4" s="1"/>
      <c r="S4" s="1"/>
      <c r="T4" s="1"/>
      <c r="U4" s="1"/>
      <c r="V4" s="10"/>
    </row>
    <row r="5" spans="1:27" ht="90" x14ac:dyDescent="0.2">
      <c r="A5" s="2" t="s">
        <v>72</v>
      </c>
      <c r="B5" s="2" t="s">
        <v>73</v>
      </c>
      <c r="C5" s="2" t="s">
        <v>74</v>
      </c>
      <c r="D5" s="2" t="s">
        <v>5</v>
      </c>
      <c r="E5" s="2" t="s">
        <v>75</v>
      </c>
      <c r="F5" s="2" t="s">
        <v>76</v>
      </c>
      <c r="G5" s="2" t="s">
        <v>9</v>
      </c>
      <c r="H5" s="2" t="s">
        <v>10</v>
      </c>
      <c r="I5" s="2" t="s">
        <v>11</v>
      </c>
      <c r="J5" s="3" t="s">
        <v>77</v>
      </c>
      <c r="K5" s="3" t="s">
        <v>78</v>
      </c>
      <c r="L5" s="3" t="s">
        <v>79</v>
      </c>
      <c r="M5" s="3" t="s">
        <v>80</v>
      </c>
      <c r="N5" s="2" t="s">
        <v>81</v>
      </c>
      <c r="O5" s="19" t="s">
        <v>82</v>
      </c>
      <c r="P5" s="2" t="s">
        <v>83</v>
      </c>
      <c r="Q5" s="2" t="s">
        <v>84</v>
      </c>
      <c r="R5" s="2" t="s">
        <v>14</v>
      </c>
      <c r="S5" s="2" t="s">
        <v>15</v>
      </c>
      <c r="T5" s="2" t="s">
        <v>11</v>
      </c>
      <c r="U5" s="2" t="s">
        <v>85</v>
      </c>
      <c r="V5" s="2" t="s">
        <v>86</v>
      </c>
      <c r="W5" s="20" t="s">
        <v>16</v>
      </c>
      <c r="X5" s="20" t="s">
        <v>17</v>
      </c>
      <c r="Y5" s="209" t="s">
        <v>87</v>
      </c>
      <c r="Z5" s="209" t="s">
        <v>19</v>
      </c>
      <c r="AA5" s="210" t="s">
        <v>88</v>
      </c>
    </row>
    <row r="6" spans="1:27" ht="15" x14ac:dyDescent="0.2">
      <c r="A6" s="277" t="s">
        <v>26</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195" x14ac:dyDescent="0.2">
      <c r="A7" s="4">
        <v>8</v>
      </c>
      <c r="B7" s="5">
        <v>44312</v>
      </c>
      <c r="C7" s="21" t="s">
        <v>89</v>
      </c>
      <c r="D7" s="219" t="s">
        <v>24</v>
      </c>
      <c r="E7" s="6">
        <v>3</v>
      </c>
      <c r="F7" s="6">
        <v>2</v>
      </c>
      <c r="G7" s="4">
        <v>6</v>
      </c>
      <c r="H7" s="6">
        <v>6</v>
      </c>
      <c r="I7" s="6">
        <v>0</v>
      </c>
      <c r="J7" s="6">
        <v>0</v>
      </c>
      <c r="K7" s="6">
        <v>0</v>
      </c>
      <c r="L7" s="6">
        <v>0</v>
      </c>
      <c r="M7" s="6">
        <v>0</v>
      </c>
      <c r="N7" s="8" t="s">
        <v>90</v>
      </c>
      <c r="O7" s="8" t="s">
        <v>306</v>
      </c>
      <c r="P7" s="131">
        <v>3</v>
      </c>
      <c r="Q7" s="6">
        <v>1</v>
      </c>
      <c r="R7" s="11">
        <v>3</v>
      </c>
      <c r="S7" s="6">
        <v>3</v>
      </c>
      <c r="T7" s="6">
        <v>0</v>
      </c>
      <c r="U7" s="7" t="s">
        <v>307</v>
      </c>
      <c r="V7" s="8" t="s">
        <v>355</v>
      </c>
      <c r="W7" s="185" t="s">
        <v>91</v>
      </c>
      <c r="X7" s="185" t="s">
        <v>92</v>
      </c>
      <c r="Y7" s="229" t="s">
        <v>26</v>
      </c>
      <c r="Z7" s="232" t="s">
        <v>27</v>
      </c>
      <c r="AA7" s="258" t="s">
        <v>308</v>
      </c>
    </row>
    <row r="8" spans="1:27" ht="15" customHeight="1" x14ac:dyDescent="0.2">
      <c r="A8" s="275" t="s">
        <v>28</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row>
    <row r="9" spans="1:27" s="234" customFormat="1" ht="120" x14ac:dyDescent="0.2">
      <c r="A9" s="4">
        <v>1</v>
      </c>
      <c r="B9" s="22">
        <v>44312</v>
      </c>
      <c r="C9" s="21" t="s">
        <v>93</v>
      </c>
      <c r="D9" s="219" t="s">
        <v>29</v>
      </c>
      <c r="E9" s="6">
        <v>5</v>
      </c>
      <c r="F9" s="6">
        <v>4</v>
      </c>
      <c r="G9" s="4">
        <v>20</v>
      </c>
      <c r="H9" s="6">
        <v>20</v>
      </c>
      <c r="I9" s="6">
        <v>0</v>
      </c>
      <c r="J9" s="6">
        <v>0</v>
      </c>
      <c r="K9" s="6">
        <v>0</v>
      </c>
      <c r="L9" s="6">
        <v>0</v>
      </c>
      <c r="M9" s="6">
        <v>0</v>
      </c>
      <c r="N9" s="7" t="s">
        <v>94</v>
      </c>
      <c r="O9" s="8" t="s">
        <v>309</v>
      </c>
      <c r="P9" s="131">
        <v>5</v>
      </c>
      <c r="Q9" s="6">
        <v>4</v>
      </c>
      <c r="R9" s="11">
        <v>20</v>
      </c>
      <c r="S9" s="6">
        <v>20</v>
      </c>
      <c r="T9" s="6">
        <v>0</v>
      </c>
      <c r="U9" s="185" t="s">
        <v>304</v>
      </c>
      <c r="V9" s="186" t="s">
        <v>356</v>
      </c>
      <c r="W9" s="185" t="s">
        <v>95</v>
      </c>
      <c r="X9" s="185" t="s">
        <v>92</v>
      </c>
      <c r="Y9" s="229" t="s">
        <v>30</v>
      </c>
      <c r="Z9" s="232" t="s">
        <v>27</v>
      </c>
      <c r="AA9" s="258" t="s">
        <v>310</v>
      </c>
    </row>
    <row r="10" spans="1:27" s="234" customFormat="1" ht="150" x14ac:dyDescent="0.2">
      <c r="A10" s="4">
        <v>2</v>
      </c>
      <c r="B10" s="5">
        <v>44312</v>
      </c>
      <c r="C10" s="21" t="s">
        <v>96</v>
      </c>
      <c r="D10" s="219" t="s">
        <v>31</v>
      </c>
      <c r="E10" s="6">
        <v>5</v>
      </c>
      <c r="F10" s="6">
        <v>3</v>
      </c>
      <c r="G10" s="13">
        <v>15</v>
      </c>
      <c r="H10" s="6">
        <v>15</v>
      </c>
      <c r="I10" s="6">
        <v>0</v>
      </c>
      <c r="J10" s="6">
        <v>0</v>
      </c>
      <c r="K10" s="6">
        <v>0</v>
      </c>
      <c r="L10" s="6">
        <v>0</v>
      </c>
      <c r="M10" s="6">
        <v>0</v>
      </c>
      <c r="N10" s="7" t="s">
        <v>97</v>
      </c>
      <c r="O10" s="186" t="s">
        <v>311</v>
      </c>
      <c r="P10" s="131">
        <v>5</v>
      </c>
      <c r="Q10" s="6">
        <v>3</v>
      </c>
      <c r="R10" s="11">
        <v>15</v>
      </c>
      <c r="S10" s="6">
        <v>10</v>
      </c>
      <c r="T10" s="6">
        <v>5</v>
      </c>
      <c r="U10" s="185" t="s">
        <v>312</v>
      </c>
      <c r="V10" s="186" t="s">
        <v>313</v>
      </c>
      <c r="W10" s="185" t="s">
        <v>98</v>
      </c>
      <c r="X10" s="185" t="s">
        <v>92</v>
      </c>
      <c r="Y10" s="229" t="s">
        <v>30</v>
      </c>
      <c r="Z10" s="232" t="s">
        <v>27</v>
      </c>
      <c r="AA10" s="233" t="s">
        <v>277</v>
      </c>
    </row>
    <row r="11" spans="1:27" ht="120" x14ac:dyDescent="0.2">
      <c r="A11" s="4">
        <v>3</v>
      </c>
      <c r="B11" s="5">
        <v>44312</v>
      </c>
      <c r="C11" s="21" t="s">
        <v>99</v>
      </c>
      <c r="D11" s="219" t="s">
        <v>32</v>
      </c>
      <c r="E11" s="6">
        <v>5</v>
      </c>
      <c r="F11" s="6">
        <v>3</v>
      </c>
      <c r="G11" s="4">
        <v>15</v>
      </c>
      <c r="H11" s="6">
        <v>15</v>
      </c>
      <c r="I11" s="6">
        <v>0</v>
      </c>
      <c r="J11" s="6">
        <v>0</v>
      </c>
      <c r="K11" s="6">
        <v>0</v>
      </c>
      <c r="L11" s="6">
        <v>0</v>
      </c>
      <c r="M11" s="6">
        <v>0</v>
      </c>
      <c r="N11" s="7" t="s">
        <v>314</v>
      </c>
      <c r="O11" s="8" t="s">
        <v>315</v>
      </c>
      <c r="P11" s="131">
        <v>5</v>
      </c>
      <c r="Q11" s="6">
        <v>2</v>
      </c>
      <c r="R11" s="11">
        <v>10</v>
      </c>
      <c r="S11" s="6">
        <v>10</v>
      </c>
      <c r="T11" s="6">
        <v>0</v>
      </c>
      <c r="U11" s="7" t="s">
        <v>357</v>
      </c>
      <c r="V11" s="315" t="s">
        <v>316</v>
      </c>
      <c r="W11" s="229" t="s">
        <v>100</v>
      </c>
      <c r="X11" s="229" t="s">
        <v>101</v>
      </c>
      <c r="Y11" s="229" t="s">
        <v>30</v>
      </c>
      <c r="Z11" s="232" t="s">
        <v>27</v>
      </c>
      <c r="AA11" s="231" t="s">
        <v>275</v>
      </c>
    </row>
    <row r="12" spans="1:27" s="234" customFormat="1" ht="120" x14ac:dyDescent="0.2">
      <c r="A12" s="4">
        <v>5</v>
      </c>
      <c r="B12" s="5">
        <v>44312</v>
      </c>
      <c r="C12" s="21" t="s">
        <v>102</v>
      </c>
      <c r="D12" s="219" t="s">
        <v>34</v>
      </c>
      <c r="E12" s="6">
        <v>4</v>
      </c>
      <c r="F12" s="6">
        <v>4</v>
      </c>
      <c r="G12" s="4">
        <v>16</v>
      </c>
      <c r="H12" s="6">
        <v>16</v>
      </c>
      <c r="I12" s="6">
        <v>0</v>
      </c>
      <c r="J12" s="6">
        <v>0</v>
      </c>
      <c r="K12" s="6">
        <v>0</v>
      </c>
      <c r="L12" s="6">
        <v>0</v>
      </c>
      <c r="M12" s="6">
        <v>0</v>
      </c>
      <c r="N12" s="8" t="s">
        <v>317</v>
      </c>
      <c r="O12" s="8" t="s">
        <v>318</v>
      </c>
      <c r="P12" s="131">
        <v>4</v>
      </c>
      <c r="Q12" s="6">
        <v>3</v>
      </c>
      <c r="R12" s="11">
        <v>12</v>
      </c>
      <c r="S12" s="6">
        <v>12</v>
      </c>
      <c r="T12" s="6">
        <v>0</v>
      </c>
      <c r="U12" s="185" t="s">
        <v>320</v>
      </c>
      <c r="V12" s="244" t="s">
        <v>305</v>
      </c>
      <c r="W12" s="185" t="s">
        <v>103</v>
      </c>
      <c r="X12" s="185" t="s">
        <v>92</v>
      </c>
      <c r="Y12" s="229" t="s">
        <v>30</v>
      </c>
      <c r="Z12" s="232" t="s">
        <v>27</v>
      </c>
      <c r="AA12" s="258" t="s">
        <v>319</v>
      </c>
    </row>
    <row r="13" spans="1:27" ht="15" x14ac:dyDescent="0.2">
      <c r="A13" s="275" t="s">
        <v>36</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row>
    <row r="14" spans="1:27" s="234" customFormat="1" ht="90" x14ac:dyDescent="0.2">
      <c r="A14" s="4">
        <v>13</v>
      </c>
      <c r="B14" s="5">
        <v>44312</v>
      </c>
      <c r="C14" s="21" t="s">
        <v>104</v>
      </c>
      <c r="D14" s="219" t="s">
        <v>37</v>
      </c>
      <c r="E14" s="6">
        <v>4</v>
      </c>
      <c r="F14" s="6">
        <v>3</v>
      </c>
      <c r="G14" s="12">
        <v>12</v>
      </c>
      <c r="H14" s="6">
        <v>12</v>
      </c>
      <c r="I14" s="6">
        <v>0</v>
      </c>
      <c r="J14" s="6">
        <v>0</v>
      </c>
      <c r="K14" s="6">
        <v>0</v>
      </c>
      <c r="L14" s="6">
        <v>0</v>
      </c>
      <c r="M14" s="6">
        <v>0</v>
      </c>
      <c r="N14" s="8" t="s">
        <v>105</v>
      </c>
      <c r="O14" s="186" t="s">
        <v>321</v>
      </c>
      <c r="P14" s="131">
        <v>3</v>
      </c>
      <c r="Q14" s="6">
        <v>2</v>
      </c>
      <c r="R14" s="11">
        <v>6</v>
      </c>
      <c r="S14" s="6">
        <v>6</v>
      </c>
      <c r="T14" s="6">
        <v>0</v>
      </c>
      <c r="U14" s="187" t="s">
        <v>322</v>
      </c>
      <c r="V14" s="314" t="s">
        <v>350</v>
      </c>
      <c r="W14" s="185" t="s">
        <v>106</v>
      </c>
      <c r="X14" s="185" t="s">
        <v>107</v>
      </c>
      <c r="Y14" s="229" t="s">
        <v>36</v>
      </c>
      <c r="Z14" s="232" t="s">
        <v>38</v>
      </c>
      <c r="AA14" s="233" t="s">
        <v>278</v>
      </c>
    </row>
    <row r="15" spans="1:27" ht="15" x14ac:dyDescent="0.2">
      <c r="A15" s="275" t="s">
        <v>39</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row>
    <row r="16" spans="1:27" s="234" customFormat="1" ht="255" x14ac:dyDescent="0.2">
      <c r="A16" s="245">
        <v>6</v>
      </c>
      <c r="B16" s="246">
        <v>44312</v>
      </c>
      <c r="C16" s="247" t="s">
        <v>108</v>
      </c>
      <c r="D16" s="248" t="s">
        <v>109</v>
      </c>
      <c r="E16" s="249">
        <v>5</v>
      </c>
      <c r="F16" s="249">
        <v>3</v>
      </c>
      <c r="G16" s="245">
        <v>15</v>
      </c>
      <c r="H16" s="249">
        <v>15</v>
      </c>
      <c r="I16" s="249">
        <v>0</v>
      </c>
      <c r="J16" s="249">
        <v>0</v>
      </c>
      <c r="K16" s="249">
        <v>0</v>
      </c>
      <c r="L16" s="249">
        <v>0</v>
      </c>
      <c r="M16" s="249">
        <v>0</v>
      </c>
      <c r="N16" s="250" t="s">
        <v>110</v>
      </c>
      <c r="O16" s="251" t="s">
        <v>323</v>
      </c>
      <c r="P16" s="252">
        <v>5</v>
      </c>
      <c r="Q16" s="249">
        <v>3</v>
      </c>
      <c r="R16" s="253">
        <v>15</v>
      </c>
      <c r="S16" s="249">
        <v>10</v>
      </c>
      <c r="T16" s="249">
        <v>5</v>
      </c>
      <c r="U16" s="254" t="s">
        <v>111</v>
      </c>
      <c r="V16" s="259" t="s">
        <v>324</v>
      </c>
      <c r="W16" s="254" t="s">
        <v>112</v>
      </c>
      <c r="X16" s="254" t="s">
        <v>92</v>
      </c>
      <c r="Y16" s="255" t="s">
        <v>41</v>
      </c>
      <c r="Z16" s="256" t="s">
        <v>27</v>
      </c>
      <c r="AA16" s="257" t="s">
        <v>279</v>
      </c>
    </row>
    <row r="17" spans="1:28" ht="15" x14ac:dyDescent="0.2">
      <c r="A17" s="277" t="s">
        <v>41</v>
      </c>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row>
    <row r="18" spans="1:28" ht="285" x14ac:dyDescent="0.2">
      <c r="A18" s="4">
        <v>4</v>
      </c>
      <c r="B18" s="5">
        <v>44312</v>
      </c>
      <c r="C18" s="21" t="s">
        <v>113</v>
      </c>
      <c r="D18" s="261" t="s">
        <v>325</v>
      </c>
      <c r="E18" s="6">
        <v>2</v>
      </c>
      <c r="F18" s="6">
        <v>3</v>
      </c>
      <c r="G18" s="4">
        <v>6</v>
      </c>
      <c r="H18" s="6">
        <v>6</v>
      </c>
      <c r="I18" s="6">
        <v>0</v>
      </c>
      <c r="J18" s="6">
        <v>0</v>
      </c>
      <c r="K18" s="6">
        <v>0</v>
      </c>
      <c r="L18" s="6">
        <v>0</v>
      </c>
      <c r="M18" s="6">
        <v>0</v>
      </c>
      <c r="N18" s="8" t="s">
        <v>115</v>
      </c>
      <c r="O18" s="8" t="s">
        <v>329</v>
      </c>
      <c r="P18" s="131">
        <v>2</v>
      </c>
      <c r="Q18" s="6">
        <v>2</v>
      </c>
      <c r="R18" s="11">
        <v>4</v>
      </c>
      <c r="S18" s="6">
        <v>4</v>
      </c>
      <c r="T18" s="6">
        <v>0</v>
      </c>
      <c r="U18" s="7" t="s">
        <v>326</v>
      </c>
      <c r="V18" s="186" t="s">
        <v>327</v>
      </c>
      <c r="W18" s="185" t="s">
        <v>116</v>
      </c>
      <c r="X18" s="185" t="s">
        <v>92</v>
      </c>
      <c r="Y18" s="229" t="s">
        <v>41</v>
      </c>
      <c r="Z18" s="232" t="s">
        <v>27</v>
      </c>
      <c r="AA18" s="258" t="s">
        <v>328</v>
      </c>
      <c r="AB18" s="234"/>
    </row>
    <row r="19" spans="1:28" s="234" customFormat="1" ht="248.25" customHeight="1" x14ac:dyDescent="0.2">
      <c r="A19" s="4">
        <v>11</v>
      </c>
      <c r="B19" s="5">
        <v>44596</v>
      </c>
      <c r="C19" s="21" t="s">
        <v>117</v>
      </c>
      <c r="D19" s="219" t="s">
        <v>42</v>
      </c>
      <c r="E19" s="6">
        <v>3</v>
      </c>
      <c r="F19" s="6">
        <v>3</v>
      </c>
      <c r="G19" s="4">
        <v>9</v>
      </c>
      <c r="H19" s="6">
        <v>9</v>
      </c>
      <c r="I19" s="6">
        <v>0</v>
      </c>
      <c r="J19" s="6"/>
      <c r="K19" s="6"/>
      <c r="L19" s="6"/>
      <c r="M19" s="6"/>
      <c r="N19" s="7" t="s">
        <v>330</v>
      </c>
      <c r="O19" s="8" t="s">
        <v>331</v>
      </c>
      <c r="P19" s="131">
        <v>3</v>
      </c>
      <c r="Q19" s="6">
        <v>1</v>
      </c>
      <c r="R19" s="11">
        <v>3</v>
      </c>
      <c r="S19" s="6">
        <v>3</v>
      </c>
      <c r="T19" s="6">
        <v>0</v>
      </c>
      <c r="U19" s="235" t="s">
        <v>353</v>
      </c>
      <c r="V19" s="263" t="s">
        <v>352</v>
      </c>
      <c r="W19" s="229" t="s">
        <v>118</v>
      </c>
      <c r="X19" s="229" t="s">
        <v>101</v>
      </c>
      <c r="Y19" s="229" t="s">
        <v>41</v>
      </c>
      <c r="Z19" s="232" t="s">
        <v>27</v>
      </c>
      <c r="AA19" s="130" t="s">
        <v>280</v>
      </c>
    </row>
    <row r="20" spans="1:28" ht="165" x14ac:dyDescent="0.2">
      <c r="A20" s="4">
        <v>15</v>
      </c>
      <c r="B20" s="5">
        <v>45225</v>
      </c>
      <c r="C20" s="21" t="s">
        <v>119</v>
      </c>
      <c r="D20" s="219" t="s">
        <v>43</v>
      </c>
      <c r="E20" s="6">
        <v>3</v>
      </c>
      <c r="F20" s="6">
        <v>3</v>
      </c>
      <c r="G20" s="12">
        <v>9</v>
      </c>
      <c r="H20" s="6">
        <v>9</v>
      </c>
      <c r="I20" s="6">
        <v>0</v>
      </c>
      <c r="J20" s="6">
        <v>0</v>
      </c>
      <c r="K20" s="6">
        <v>0</v>
      </c>
      <c r="L20" s="6">
        <v>0</v>
      </c>
      <c r="M20" s="6">
        <v>0</v>
      </c>
      <c r="N20" s="25"/>
      <c r="O20" s="25" t="s">
        <v>332</v>
      </c>
      <c r="P20" s="131">
        <v>3</v>
      </c>
      <c r="Q20" s="6">
        <v>2</v>
      </c>
      <c r="R20" s="11">
        <v>6</v>
      </c>
      <c r="S20" s="6">
        <v>6</v>
      </c>
      <c r="T20" s="6">
        <v>0</v>
      </c>
      <c r="U20" s="130" t="s">
        <v>334</v>
      </c>
      <c r="V20" s="316" t="s">
        <v>333</v>
      </c>
      <c r="W20" s="229" t="s">
        <v>120</v>
      </c>
      <c r="X20" s="185" t="s">
        <v>92</v>
      </c>
      <c r="Y20" s="229" t="s">
        <v>41</v>
      </c>
      <c r="Z20" s="232" t="s">
        <v>27</v>
      </c>
      <c r="AA20" s="258" t="s">
        <v>338</v>
      </c>
      <c r="AB20" s="234"/>
    </row>
    <row r="21" spans="1:28" ht="15" x14ac:dyDescent="0.2">
      <c r="A21" s="275" t="s">
        <v>44</v>
      </c>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row>
    <row r="22" spans="1:28" s="234" customFormat="1" ht="180" x14ac:dyDescent="0.2">
      <c r="A22" s="4">
        <v>9</v>
      </c>
      <c r="B22" s="5">
        <v>44312</v>
      </c>
      <c r="C22" s="21" t="s">
        <v>121</v>
      </c>
      <c r="D22" s="242" t="s">
        <v>122</v>
      </c>
      <c r="E22" s="6">
        <v>4</v>
      </c>
      <c r="F22" s="6">
        <v>3</v>
      </c>
      <c r="G22" s="4">
        <v>12</v>
      </c>
      <c r="H22" s="6">
        <v>12</v>
      </c>
      <c r="I22" s="6">
        <v>0</v>
      </c>
      <c r="J22" s="6">
        <v>0</v>
      </c>
      <c r="K22" s="6">
        <v>0</v>
      </c>
      <c r="L22" s="6">
        <v>0</v>
      </c>
      <c r="M22" s="6">
        <v>0</v>
      </c>
      <c r="N22" s="8" t="s">
        <v>335</v>
      </c>
      <c r="O22" s="8" t="s">
        <v>336</v>
      </c>
      <c r="P22" s="131">
        <v>4</v>
      </c>
      <c r="Q22" s="6">
        <v>1</v>
      </c>
      <c r="R22" s="11">
        <v>4</v>
      </c>
      <c r="S22" s="6">
        <v>4</v>
      </c>
      <c r="T22" s="6">
        <v>0</v>
      </c>
      <c r="U22" s="185" t="s">
        <v>337</v>
      </c>
      <c r="V22" s="186" t="s">
        <v>354</v>
      </c>
      <c r="W22" s="258" t="s">
        <v>123</v>
      </c>
      <c r="X22" s="229" t="s">
        <v>101</v>
      </c>
      <c r="Y22" s="229" t="s">
        <v>44</v>
      </c>
      <c r="Z22" s="232" t="s">
        <v>47</v>
      </c>
      <c r="AA22" s="231" t="s">
        <v>281</v>
      </c>
    </row>
    <row r="23" spans="1:28" ht="345" x14ac:dyDescent="0.2">
      <c r="A23" s="4">
        <v>12</v>
      </c>
      <c r="B23" s="5">
        <v>44312</v>
      </c>
      <c r="C23" s="21" t="s">
        <v>124</v>
      </c>
      <c r="D23" s="242" t="s">
        <v>125</v>
      </c>
      <c r="E23" s="6">
        <v>4</v>
      </c>
      <c r="F23" s="6">
        <v>2</v>
      </c>
      <c r="G23" s="4">
        <v>8</v>
      </c>
      <c r="H23" s="6">
        <v>8</v>
      </c>
      <c r="I23" s="6">
        <v>0</v>
      </c>
      <c r="J23" s="6">
        <v>0</v>
      </c>
      <c r="K23" s="6">
        <v>0</v>
      </c>
      <c r="L23" s="6">
        <v>0</v>
      </c>
      <c r="M23" s="6">
        <v>0</v>
      </c>
      <c r="N23" s="8" t="s">
        <v>339</v>
      </c>
      <c r="O23" s="186" t="s">
        <v>347</v>
      </c>
      <c r="P23" s="131">
        <v>4</v>
      </c>
      <c r="Q23" s="6">
        <v>1</v>
      </c>
      <c r="R23" s="11">
        <v>4</v>
      </c>
      <c r="S23" s="6">
        <v>4</v>
      </c>
      <c r="T23" s="6">
        <v>0</v>
      </c>
      <c r="U23" s="264" t="s">
        <v>340</v>
      </c>
      <c r="V23" s="186" t="s">
        <v>349</v>
      </c>
      <c r="W23" s="185" t="s">
        <v>126</v>
      </c>
      <c r="X23" s="229" t="s">
        <v>101</v>
      </c>
      <c r="Y23" s="229" t="s">
        <v>44</v>
      </c>
      <c r="Z23" s="232" t="s">
        <v>47</v>
      </c>
      <c r="AA23" s="231" t="s">
        <v>341</v>
      </c>
      <c r="AB23" s="234"/>
    </row>
    <row r="24" spans="1:28" ht="15" customHeight="1" x14ac:dyDescent="0.2">
      <c r="A24" s="279" t="s">
        <v>49</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row>
    <row r="25" spans="1:28" ht="195" x14ac:dyDescent="0.2">
      <c r="A25" s="4">
        <v>10</v>
      </c>
      <c r="B25" s="5">
        <v>44312</v>
      </c>
      <c r="C25" s="21" t="s">
        <v>127</v>
      </c>
      <c r="D25" s="219" t="s">
        <v>50</v>
      </c>
      <c r="E25" s="6">
        <v>4</v>
      </c>
      <c r="F25" s="6">
        <v>4</v>
      </c>
      <c r="G25" s="4">
        <v>16</v>
      </c>
      <c r="H25" s="6">
        <v>16</v>
      </c>
      <c r="I25" s="6">
        <v>0</v>
      </c>
      <c r="J25" s="6">
        <v>0</v>
      </c>
      <c r="K25" s="6">
        <v>0</v>
      </c>
      <c r="L25" s="6">
        <v>0</v>
      </c>
      <c r="M25" s="6">
        <v>0</v>
      </c>
      <c r="N25" s="7" t="s">
        <v>342</v>
      </c>
      <c r="O25" s="186" t="s">
        <v>128</v>
      </c>
      <c r="P25" s="131">
        <v>4</v>
      </c>
      <c r="Q25" s="6">
        <v>2</v>
      </c>
      <c r="R25" s="11">
        <v>8</v>
      </c>
      <c r="S25" s="6">
        <v>8</v>
      </c>
      <c r="T25" s="6">
        <v>0</v>
      </c>
      <c r="U25" s="262" t="s">
        <v>343</v>
      </c>
      <c r="V25" s="8" t="s">
        <v>351</v>
      </c>
      <c r="W25" s="185" t="s">
        <v>129</v>
      </c>
      <c r="X25" s="185" t="s">
        <v>107</v>
      </c>
      <c r="Y25" s="229" t="s">
        <v>49</v>
      </c>
      <c r="Z25" s="232" t="s">
        <v>51</v>
      </c>
      <c r="AA25" s="230" t="s">
        <v>276</v>
      </c>
      <c r="AB25" s="234"/>
    </row>
    <row r="26" spans="1:28" ht="15" customHeight="1" x14ac:dyDescent="0.2">
      <c r="A26" s="277" t="s">
        <v>52</v>
      </c>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row>
    <row r="27" spans="1:28" s="234" customFormat="1" ht="270" x14ac:dyDescent="0.2">
      <c r="A27" s="4">
        <v>7</v>
      </c>
      <c r="B27" s="5">
        <v>44312</v>
      </c>
      <c r="C27" s="21" t="s">
        <v>89</v>
      </c>
      <c r="D27" s="219" t="s">
        <v>53</v>
      </c>
      <c r="E27" s="6">
        <v>3</v>
      </c>
      <c r="F27" s="6">
        <v>5</v>
      </c>
      <c r="G27" s="4">
        <v>15</v>
      </c>
      <c r="H27" s="6">
        <v>15</v>
      </c>
      <c r="I27" s="6">
        <v>0</v>
      </c>
      <c r="J27" s="6">
        <v>0</v>
      </c>
      <c r="K27" s="6">
        <v>0</v>
      </c>
      <c r="L27" s="6">
        <v>0</v>
      </c>
      <c r="M27" s="6">
        <v>0</v>
      </c>
      <c r="N27" s="8" t="s">
        <v>90</v>
      </c>
      <c r="O27" s="8" t="s">
        <v>344</v>
      </c>
      <c r="P27" s="131">
        <v>3</v>
      </c>
      <c r="Q27" s="6">
        <v>4</v>
      </c>
      <c r="R27" s="11">
        <v>12</v>
      </c>
      <c r="S27" s="6">
        <v>12</v>
      </c>
      <c r="T27" s="6">
        <v>0</v>
      </c>
      <c r="U27" s="7" t="s">
        <v>345</v>
      </c>
      <c r="V27" s="186" t="s">
        <v>346</v>
      </c>
      <c r="W27" s="185" t="s">
        <v>91</v>
      </c>
      <c r="X27" s="185" t="s">
        <v>92</v>
      </c>
      <c r="Y27" s="229" t="s">
        <v>52</v>
      </c>
      <c r="Z27" s="232" t="s">
        <v>38</v>
      </c>
      <c r="AA27" s="230" t="s">
        <v>282</v>
      </c>
    </row>
    <row r="28" spans="1:28" ht="15" x14ac:dyDescent="0.2">
      <c r="A28" s="275" t="s">
        <v>54</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row>
    <row r="29" spans="1:28" s="234" customFormat="1" ht="195" x14ac:dyDescent="0.2">
      <c r="A29" s="4">
        <v>14</v>
      </c>
      <c r="B29" s="5">
        <v>44950</v>
      </c>
      <c r="C29" s="21" t="s">
        <v>130</v>
      </c>
      <c r="D29" s="219" t="s">
        <v>55</v>
      </c>
      <c r="E29" s="6">
        <v>4</v>
      </c>
      <c r="F29" s="6">
        <v>3</v>
      </c>
      <c r="G29" s="12">
        <v>12</v>
      </c>
      <c r="H29" s="6">
        <v>12</v>
      </c>
      <c r="I29" s="6">
        <v>0</v>
      </c>
      <c r="J29" s="6">
        <v>0</v>
      </c>
      <c r="K29" s="6">
        <v>0</v>
      </c>
      <c r="L29" s="6">
        <v>0</v>
      </c>
      <c r="M29" s="6">
        <v>0</v>
      </c>
      <c r="N29" s="25" t="s">
        <v>131</v>
      </c>
      <c r="O29" s="25" t="s">
        <v>132</v>
      </c>
      <c r="P29" s="131">
        <v>3</v>
      </c>
      <c r="Q29" s="6">
        <v>3</v>
      </c>
      <c r="R29" s="11">
        <v>9</v>
      </c>
      <c r="S29" s="6">
        <v>9</v>
      </c>
      <c r="T29" s="6">
        <v>0</v>
      </c>
      <c r="U29" s="25" t="s">
        <v>133</v>
      </c>
      <c r="V29" s="188" t="s">
        <v>348</v>
      </c>
      <c r="W29" s="185" t="s">
        <v>134</v>
      </c>
      <c r="X29" s="185" t="s">
        <v>107</v>
      </c>
      <c r="Y29" s="229" t="s">
        <v>54</v>
      </c>
      <c r="Z29" s="232" t="s">
        <v>47</v>
      </c>
      <c r="AA29" s="230" t="s">
        <v>283</v>
      </c>
    </row>
    <row r="30" spans="1:28" ht="15" x14ac:dyDescent="0.2">
      <c r="A30" s="10"/>
      <c r="B30" s="10"/>
      <c r="C30" s="10"/>
      <c r="D30" s="10"/>
      <c r="H30" s="1"/>
      <c r="I30" s="1"/>
      <c r="J30" s="10"/>
      <c r="K30" s="10"/>
      <c r="L30" s="10"/>
      <c r="M30" s="10"/>
      <c r="N30" s="10"/>
      <c r="O30" s="10"/>
      <c r="S30" s="1"/>
      <c r="T30" s="1"/>
      <c r="U30" s="31"/>
      <c r="V30" s="10"/>
    </row>
    <row r="31" spans="1:28" ht="15" x14ac:dyDescent="0.2">
      <c r="A31" s="10"/>
      <c r="B31" s="10"/>
      <c r="C31" s="10"/>
      <c r="D31" s="10"/>
      <c r="E31" s="9" t="s">
        <v>57</v>
      </c>
      <c r="F31" s="117" t="s">
        <v>58</v>
      </c>
      <c r="G31" s="118" t="s">
        <v>59</v>
      </c>
      <c r="H31" s="1"/>
      <c r="I31" s="1"/>
      <c r="J31" s="10"/>
      <c r="K31" s="10"/>
      <c r="L31" s="10"/>
      <c r="M31" s="10"/>
      <c r="N31" s="10"/>
      <c r="O31" s="10"/>
      <c r="P31" s="9" t="s">
        <v>57</v>
      </c>
      <c r="Q31" s="117" t="s">
        <v>58</v>
      </c>
      <c r="R31" s="118" t="s">
        <v>59</v>
      </c>
      <c r="S31" s="1"/>
      <c r="T31" s="1"/>
      <c r="U31" s="31"/>
      <c r="V31" s="10"/>
    </row>
    <row r="32" spans="1:28" ht="15" x14ac:dyDescent="0.2">
      <c r="A32" s="10"/>
      <c r="B32" s="10"/>
      <c r="C32" s="10"/>
      <c r="D32" s="10"/>
      <c r="E32" s="1"/>
      <c r="F32" s="119" t="s">
        <v>61</v>
      </c>
      <c r="G32" s="120" t="s">
        <v>62</v>
      </c>
      <c r="H32" s="1"/>
      <c r="I32" s="1"/>
      <c r="J32" s="10"/>
      <c r="K32" s="10"/>
      <c r="L32" s="10"/>
      <c r="M32" s="10"/>
      <c r="N32" s="10"/>
      <c r="O32" s="10"/>
      <c r="P32" s="1"/>
      <c r="Q32" s="119" t="s">
        <v>61</v>
      </c>
      <c r="R32" s="120" t="s">
        <v>62</v>
      </c>
      <c r="S32" s="1"/>
      <c r="T32" s="1"/>
      <c r="U32" s="1"/>
      <c r="V32" s="10"/>
    </row>
    <row r="33" spans="1:22" ht="15" x14ac:dyDescent="0.2">
      <c r="A33" s="10"/>
      <c r="B33" s="10"/>
      <c r="D33" s="10"/>
      <c r="E33" s="1"/>
      <c r="F33" s="119" t="s">
        <v>64</v>
      </c>
      <c r="G33" s="121" t="s">
        <v>65</v>
      </c>
      <c r="H33" s="1"/>
      <c r="I33" s="1"/>
      <c r="J33" s="10"/>
      <c r="K33" s="10"/>
      <c r="L33" s="10"/>
      <c r="M33" s="10"/>
      <c r="N33" s="10"/>
      <c r="O33" s="10"/>
      <c r="P33" s="1"/>
      <c r="Q33" s="119" t="s">
        <v>64</v>
      </c>
      <c r="R33" s="121" t="s">
        <v>65</v>
      </c>
      <c r="S33" s="1"/>
      <c r="T33" s="1"/>
      <c r="U33" s="31"/>
      <c r="V33" s="10"/>
    </row>
    <row r="34" spans="1:22" ht="15.75" x14ac:dyDescent="0.25">
      <c r="C34" s="10"/>
      <c r="E34" s="220"/>
      <c r="F34" s="122" t="s">
        <v>67</v>
      </c>
      <c r="G34" s="123" t="s">
        <v>68</v>
      </c>
      <c r="P34" s="220"/>
      <c r="Q34" s="122" t="s">
        <v>67</v>
      </c>
      <c r="R34" s="123" t="s">
        <v>68</v>
      </c>
      <c r="U34" s="31"/>
    </row>
    <row r="35" spans="1:22" ht="15" x14ac:dyDescent="0.2">
      <c r="C35" s="10"/>
      <c r="U35" s="31"/>
    </row>
    <row r="9175" ht="85.5" customHeight="1" x14ac:dyDescent="0.2"/>
  </sheetData>
  <autoFilter ref="A5:Y32" xr:uid="{117738B2-0C05-48E1-AA39-D3911E65FA40}"/>
  <sortState xmlns:xlrd2="http://schemas.microsoft.com/office/spreadsheetml/2017/richdata2" ref="A6:Y29">
    <sortCondition ref="Y6:Y29"/>
  </sortState>
  <mergeCells count="16">
    <mergeCell ref="A6:AA6"/>
    <mergeCell ref="A8:AA8"/>
    <mergeCell ref="A13:AA13"/>
    <mergeCell ref="A15:AA15"/>
    <mergeCell ref="V1:W1"/>
    <mergeCell ref="A1:D3"/>
    <mergeCell ref="P1:R1"/>
    <mergeCell ref="P3:R3"/>
    <mergeCell ref="F1:I1"/>
    <mergeCell ref="F3:I3"/>
    <mergeCell ref="F2:I2"/>
    <mergeCell ref="A28:AA28"/>
    <mergeCell ref="A26:AA26"/>
    <mergeCell ref="A24:AA24"/>
    <mergeCell ref="A21:AA21"/>
    <mergeCell ref="A17:AA17"/>
  </mergeCells>
  <conditionalFormatting sqref="G7 R7 G9:G12 R9:R12 G14 R14 G16 R16 G18:G20 R18:R20 G22:G23 R22:R23 G25 R25 G27 R27 G29 R29">
    <cfRule type="cellIs" dxfId="71" priority="1" operator="between">
      <formula>20</formula>
      <formula>25</formula>
    </cfRule>
    <cfRule type="cellIs" dxfId="70" priority="8" operator="between">
      <formula>10</formula>
      <formula>19</formula>
    </cfRule>
    <cfRule type="cellIs" dxfId="69" priority="9" operator="between">
      <formula>4</formula>
      <formula>9</formula>
    </cfRule>
    <cfRule type="cellIs" dxfId="68" priority="10" operator="between">
      <formula>1</formula>
      <formula>3</formula>
    </cfRule>
  </conditionalFormatting>
  <dataValidations count="1">
    <dataValidation type="list" allowBlank="1" showInputMessage="1" showErrorMessage="1" sqref="D32" xr:uid="{57F1294E-891B-44D4-80F5-A2A0959EC5B3}">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2"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4"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4FF8C7-8D0E-4065-947B-A60E2EC10E72}">
          <x14:formula1>
            <xm:f>'SLC Board Risk Appetite'!$A$23:$A$28</xm:f>
          </x14:formula1>
          <xm:sqref>Z7 Z9:Z12 Z14 Z29 Z18:Z20 Z22:Z23 Z25 Z27 Z16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4D05-C146-4FA5-A409-8BFE814F3106}">
  <dimension ref="A1:I34"/>
  <sheetViews>
    <sheetView zoomScale="88" workbookViewId="0"/>
  </sheetViews>
  <sheetFormatPr defaultColWidth="9" defaultRowHeight="15" x14ac:dyDescent="0.25"/>
  <cols>
    <col min="1" max="1" width="23.5" style="27" customWidth="1"/>
    <col min="2" max="2" width="33.875" style="27" customWidth="1"/>
    <col min="3" max="3" width="55.375" style="27" customWidth="1"/>
    <col min="4" max="4" width="24.375" style="27" customWidth="1"/>
    <col min="5" max="5" width="22.875" style="27" customWidth="1"/>
    <col min="6" max="6" width="13" style="27" customWidth="1"/>
    <col min="7" max="7" width="10.375" style="27" customWidth="1"/>
    <col min="8" max="8" width="16.75" style="27" customWidth="1"/>
    <col min="9" max="9" width="5.5" style="114" bestFit="1" customWidth="1"/>
    <col min="10" max="16384" width="9" style="27"/>
  </cols>
  <sheetData>
    <row r="1" spans="1:9" x14ac:dyDescent="0.25">
      <c r="A1" s="138" t="s">
        <v>135</v>
      </c>
      <c r="B1" s="139" t="s">
        <v>136</v>
      </c>
      <c r="C1" s="221">
        <v>46044</v>
      </c>
      <c r="D1" s="220"/>
      <c r="E1" s="28"/>
      <c r="F1" s="220"/>
      <c r="G1" s="220"/>
      <c r="H1" s="128" t="s">
        <v>137</v>
      </c>
      <c r="I1" s="128" t="s">
        <v>138</v>
      </c>
    </row>
    <row r="2" spans="1:9" x14ac:dyDescent="0.25">
      <c r="A2" s="138" t="s">
        <v>139</v>
      </c>
      <c r="B2" s="139" t="s">
        <v>2</v>
      </c>
      <c r="C2" s="221">
        <v>46044</v>
      </c>
      <c r="D2" s="220"/>
      <c r="E2" s="28"/>
      <c r="F2" s="220"/>
      <c r="G2" s="220"/>
      <c r="H2" s="129" t="s">
        <v>141</v>
      </c>
      <c r="I2" s="129">
        <v>0</v>
      </c>
    </row>
    <row r="3" spans="1:9" x14ac:dyDescent="0.25">
      <c r="A3"/>
      <c r="B3" s="140" t="s">
        <v>142</v>
      </c>
      <c r="C3" s="221">
        <v>46142</v>
      </c>
      <c r="D3" s="220"/>
      <c r="E3" s="220"/>
      <c r="F3" s="220"/>
      <c r="G3" s="220"/>
      <c r="H3" s="129" t="s">
        <v>38</v>
      </c>
      <c r="I3" s="129">
        <v>2</v>
      </c>
    </row>
    <row r="4" spans="1:9" x14ac:dyDescent="0.25">
      <c r="A4" s="220"/>
      <c r="B4" s="220"/>
      <c r="C4" s="220"/>
      <c r="D4" s="220"/>
      <c r="E4" s="220"/>
      <c r="F4" s="220"/>
      <c r="G4" s="220"/>
      <c r="H4" s="129" t="s">
        <v>27</v>
      </c>
      <c r="I4" s="129">
        <v>5</v>
      </c>
    </row>
    <row r="5" spans="1:9" x14ac:dyDescent="0.25">
      <c r="A5" s="2" t="s">
        <v>87</v>
      </c>
      <c r="B5" s="2" t="s">
        <v>143</v>
      </c>
      <c r="C5" s="2" t="s">
        <v>86</v>
      </c>
      <c r="D5" s="157" t="s">
        <v>144</v>
      </c>
      <c r="E5" s="2" t="s">
        <v>145</v>
      </c>
      <c r="F5" s="220"/>
      <c r="G5"/>
      <c r="H5" s="129" t="s">
        <v>146</v>
      </c>
      <c r="I5" s="129">
        <v>0</v>
      </c>
    </row>
    <row r="6" spans="1:9" ht="38.25" x14ac:dyDescent="0.25">
      <c r="A6" s="136" t="s">
        <v>54</v>
      </c>
      <c r="B6" s="136" t="s">
        <v>47</v>
      </c>
      <c r="C6" s="134" t="s">
        <v>147</v>
      </c>
      <c r="D6" s="158">
        <v>9</v>
      </c>
      <c r="E6" s="164">
        <v>14</v>
      </c>
      <c r="F6" s="220"/>
      <c r="G6"/>
      <c r="H6" s="155" t="s">
        <v>47</v>
      </c>
      <c r="I6" s="155">
        <v>5</v>
      </c>
    </row>
    <row r="7" spans="1:9" ht="38.25" x14ac:dyDescent="0.25">
      <c r="A7" s="137" t="s">
        <v>44</v>
      </c>
      <c r="B7" s="136" t="s">
        <v>47</v>
      </c>
      <c r="C7" s="134" t="s">
        <v>148</v>
      </c>
      <c r="D7" s="158">
        <v>4</v>
      </c>
      <c r="E7" s="164" t="s">
        <v>149</v>
      </c>
      <c r="F7" s="220"/>
      <c r="G7"/>
      <c r="H7" s="129" t="s">
        <v>51</v>
      </c>
      <c r="I7" s="129">
        <v>1</v>
      </c>
    </row>
    <row r="8" spans="1:9" x14ac:dyDescent="0.25">
      <c r="A8" s="136" t="s">
        <v>41</v>
      </c>
      <c r="B8" s="136" t="s">
        <v>27</v>
      </c>
      <c r="C8" s="134" t="s">
        <v>150</v>
      </c>
      <c r="D8" s="158">
        <v>7.333333333333333</v>
      </c>
      <c r="E8" s="164" t="s">
        <v>151</v>
      </c>
      <c r="F8" s="220"/>
      <c r="G8"/>
      <c r="H8" s="156"/>
      <c r="I8" s="156"/>
    </row>
    <row r="9" spans="1:9" ht="38.25" x14ac:dyDescent="0.25">
      <c r="A9" s="136" t="s">
        <v>52</v>
      </c>
      <c r="B9" s="136" t="s">
        <v>38</v>
      </c>
      <c r="C9" s="134" t="s">
        <v>152</v>
      </c>
      <c r="D9" s="158">
        <v>12</v>
      </c>
      <c r="E9" s="164">
        <v>7</v>
      </c>
      <c r="F9" s="220"/>
      <c r="G9"/>
      <c r="H9" s="156"/>
      <c r="I9" s="156"/>
    </row>
    <row r="10" spans="1:9" ht="25.5" x14ac:dyDescent="0.25">
      <c r="A10" s="136" t="s">
        <v>30</v>
      </c>
      <c r="B10" s="136" t="s">
        <v>27</v>
      </c>
      <c r="C10" s="134" t="s">
        <v>153</v>
      </c>
      <c r="D10" s="158">
        <v>14.25</v>
      </c>
      <c r="E10" s="164" t="s">
        <v>154</v>
      </c>
      <c r="F10" s="220"/>
      <c r="G10"/>
      <c r="H10" s="156"/>
      <c r="I10" s="156"/>
    </row>
    <row r="11" spans="1:9" ht="25.5" x14ac:dyDescent="0.25">
      <c r="A11" s="136" t="s">
        <v>155</v>
      </c>
      <c r="B11" s="136" t="s">
        <v>47</v>
      </c>
      <c r="C11" s="134" t="s">
        <v>156</v>
      </c>
      <c r="D11" s="159" t="s">
        <v>157</v>
      </c>
      <c r="E11" s="164" t="s">
        <v>158</v>
      </c>
      <c r="F11" s="220"/>
      <c r="G11"/>
      <c r="H11" s="156"/>
      <c r="I11" s="156"/>
    </row>
    <row r="12" spans="1:9" ht="25.5" x14ac:dyDescent="0.25">
      <c r="A12" s="136" t="s">
        <v>49</v>
      </c>
      <c r="B12" s="136" t="s">
        <v>51</v>
      </c>
      <c r="C12" s="134" t="s">
        <v>156</v>
      </c>
      <c r="D12" s="158">
        <v>8</v>
      </c>
      <c r="E12" s="164">
        <v>10</v>
      </c>
      <c r="F12" s="220"/>
      <c r="G12"/>
      <c r="H12" s="156"/>
      <c r="I12" s="156"/>
    </row>
    <row r="13" spans="1:9" ht="25.5" x14ac:dyDescent="0.25">
      <c r="A13" s="136" t="s">
        <v>159</v>
      </c>
      <c r="B13" s="136" t="s">
        <v>47</v>
      </c>
      <c r="C13" s="134" t="s">
        <v>160</v>
      </c>
      <c r="D13" s="133" t="s">
        <v>157</v>
      </c>
      <c r="E13" s="164" t="s">
        <v>158</v>
      </c>
      <c r="F13" s="220"/>
      <c r="G13"/>
      <c r="H13" s="156"/>
      <c r="I13" s="156"/>
    </row>
    <row r="14" spans="1:9" ht="25.5" x14ac:dyDescent="0.25">
      <c r="A14" s="136" t="s">
        <v>26</v>
      </c>
      <c r="B14" s="136" t="s">
        <v>27</v>
      </c>
      <c r="C14" s="134" t="s">
        <v>161</v>
      </c>
      <c r="D14" s="158">
        <v>3</v>
      </c>
      <c r="E14" s="164">
        <v>8</v>
      </c>
      <c r="F14" s="220"/>
      <c r="G14"/>
      <c r="H14" s="156"/>
      <c r="I14" s="156"/>
    </row>
    <row r="15" spans="1:9" ht="76.5" x14ac:dyDescent="0.25">
      <c r="A15" s="136" t="s">
        <v>162</v>
      </c>
      <c r="B15" s="136" t="s">
        <v>27</v>
      </c>
      <c r="C15" s="134" t="s">
        <v>163</v>
      </c>
      <c r="D15" s="133" t="s">
        <v>157</v>
      </c>
      <c r="E15" s="164" t="s">
        <v>158</v>
      </c>
      <c r="F15" s="220"/>
      <c r="G15"/>
      <c r="H15" s="156"/>
      <c r="I15" s="156"/>
    </row>
    <row r="16" spans="1:9" ht="51" x14ac:dyDescent="0.25">
      <c r="A16" s="136" t="s">
        <v>164</v>
      </c>
      <c r="B16" s="136" t="s">
        <v>47</v>
      </c>
      <c r="C16" s="134" t="s">
        <v>165</v>
      </c>
      <c r="D16" s="159" t="s">
        <v>157</v>
      </c>
      <c r="E16" s="164" t="s">
        <v>158</v>
      </c>
      <c r="F16" s="220"/>
      <c r="G16"/>
      <c r="H16" s="156"/>
      <c r="I16" s="156"/>
    </row>
    <row r="17" spans="1:9" ht="25.5" x14ac:dyDescent="0.25">
      <c r="A17" s="136" t="s">
        <v>166</v>
      </c>
      <c r="B17" s="136" t="s">
        <v>27</v>
      </c>
      <c r="C17" s="134" t="s">
        <v>167</v>
      </c>
      <c r="D17" s="133" t="s">
        <v>157</v>
      </c>
      <c r="E17" s="165" t="s">
        <v>158</v>
      </c>
      <c r="F17" s="220"/>
      <c r="G17"/>
      <c r="H17" s="156"/>
      <c r="I17" s="156"/>
    </row>
    <row r="18" spans="1:9" ht="63.75" x14ac:dyDescent="0.25">
      <c r="A18" s="136" t="s">
        <v>36</v>
      </c>
      <c r="B18" s="136" t="s">
        <v>38</v>
      </c>
      <c r="C18" s="134" t="s">
        <v>168</v>
      </c>
      <c r="D18" s="132">
        <v>6</v>
      </c>
      <c r="E18" s="164">
        <v>13</v>
      </c>
      <c r="F18" s="220"/>
      <c r="G18"/>
      <c r="H18" s="156"/>
      <c r="I18" s="156"/>
    </row>
    <row r="19" spans="1:9" x14ac:dyDescent="0.25">
      <c r="A19" s="220"/>
      <c r="B19" s="220"/>
      <c r="C19" s="220"/>
      <c r="D19" s="220"/>
      <c r="E19" s="220"/>
      <c r="F19"/>
      <c r="G19"/>
      <c r="H19"/>
      <c r="I19"/>
    </row>
    <row r="20" spans="1:9" x14ac:dyDescent="0.25">
      <c r="A20" s="220"/>
      <c r="B20" s="220"/>
      <c r="C20" s="220"/>
      <c r="D20" s="1"/>
      <c r="E20" s="1"/>
      <c r="F20" s="220"/>
      <c r="G20" s="220"/>
      <c r="H20" s="220"/>
      <c r="I20" s="222"/>
    </row>
    <row r="21" spans="1:9" x14ac:dyDescent="0.25">
      <c r="A21" s="220"/>
      <c r="B21" s="220"/>
      <c r="C21" s="220"/>
      <c r="D21" s="220"/>
      <c r="E21" s="220"/>
      <c r="F21" s="220"/>
      <c r="G21" s="220"/>
      <c r="H21" s="220"/>
      <c r="I21" s="222"/>
    </row>
    <row r="22" spans="1:9" x14ac:dyDescent="0.25">
      <c r="A22" s="128" t="s">
        <v>137</v>
      </c>
      <c r="B22" s="128" t="s">
        <v>169</v>
      </c>
      <c r="C22" s="162"/>
      <c r="D22" s="220"/>
      <c r="E22" s="220"/>
      <c r="F22" s="220"/>
      <c r="G22" s="220"/>
      <c r="H22" s="220"/>
      <c r="I22" s="222"/>
    </row>
    <row r="23" spans="1:9" ht="25.5" x14ac:dyDescent="0.25">
      <c r="A23" s="135" t="s">
        <v>141</v>
      </c>
      <c r="B23" s="135" t="s">
        <v>170</v>
      </c>
      <c r="C23" s="163"/>
      <c r="D23" s="220"/>
      <c r="E23" s="220"/>
      <c r="F23" s="220"/>
      <c r="G23" s="220"/>
      <c r="H23" s="220"/>
      <c r="I23" s="222"/>
    </row>
    <row r="24" spans="1:9" ht="25.5" x14ac:dyDescent="0.25">
      <c r="A24" s="135" t="s">
        <v>38</v>
      </c>
      <c r="B24" s="135" t="s">
        <v>171</v>
      </c>
      <c r="C24" s="163"/>
      <c r="D24" s="220"/>
      <c r="E24" s="220"/>
      <c r="F24" s="220"/>
      <c r="G24" s="220"/>
      <c r="H24" s="220"/>
      <c r="I24" s="222"/>
    </row>
    <row r="25" spans="1:9" ht="25.5" x14ac:dyDescent="0.25">
      <c r="A25" s="135" t="s">
        <v>27</v>
      </c>
      <c r="B25" s="135" t="s">
        <v>172</v>
      </c>
      <c r="C25" s="163"/>
      <c r="D25" s="220"/>
      <c r="E25" s="220"/>
      <c r="F25" s="220"/>
      <c r="G25" s="220"/>
      <c r="H25" s="220"/>
      <c r="I25" s="222"/>
    </row>
    <row r="26" spans="1:9" ht="38.25" x14ac:dyDescent="0.25">
      <c r="A26" s="135" t="s">
        <v>146</v>
      </c>
      <c r="B26" s="135" t="s">
        <v>173</v>
      </c>
      <c r="C26" s="163"/>
      <c r="D26" s="220"/>
      <c r="E26" s="220"/>
      <c r="F26" s="220"/>
      <c r="G26" s="220"/>
      <c r="H26" s="220"/>
      <c r="I26" s="222"/>
    </row>
    <row r="27" spans="1:9" ht="51" x14ac:dyDescent="0.25">
      <c r="A27" s="135" t="s">
        <v>47</v>
      </c>
      <c r="B27" s="135" t="s">
        <v>174</v>
      </c>
      <c r="C27" s="163"/>
      <c r="D27" s="220"/>
      <c r="E27" s="220"/>
      <c r="F27" s="220"/>
      <c r="G27" s="220"/>
      <c r="H27" s="220"/>
      <c r="I27" s="222"/>
    </row>
    <row r="28" spans="1:9" ht="38.25" x14ac:dyDescent="0.25">
      <c r="A28" s="135" t="s">
        <v>51</v>
      </c>
      <c r="B28" s="135" t="s">
        <v>175</v>
      </c>
      <c r="C28" s="163"/>
      <c r="D28" s="220"/>
      <c r="E28" s="220"/>
      <c r="F28" s="220"/>
      <c r="G28" s="220"/>
      <c r="H28" s="220"/>
      <c r="I28" s="222"/>
    </row>
    <row r="30" spans="1:9" x14ac:dyDescent="0.25">
      <c r="A30" s="128" t="s">
        <v>57</v>
      </c>
      <c r="B30" s="128"/>
      <c r="C30" s="220"/>
      <c r="D30" s="220"/>
      <c r="E30" s="220"/>
      <c r="F30" s="220"/>
      <c r="G30" s="220"/>
      <c r="H30" s="220"/>
      <c r="I30" s="222"/>
    </row>
    <row r="31" spans="1:9" x14ac:dyDescent="0.25">
      <c r="A31" s="117" t="s">
        <v>58</v>
      </c>
      <c r="B31" s="118" t="s">
        <v>59</v>
      </c>
      <c r="C31" s="220"/>
      <c r="D31" s="220"/>
      <c r="E31" s="220"/>
      <c r="F31" s="220"/>
      <c r="G31" s="220"/>
      <c r="H31" s="220"/>
      <c r="I31" s="222"/>
    </row>
    <row r="32" spans="1:9" x14ac:dyDescent="0.25">
      <c r="A32" s="119" t="s">
        <v>61</v>
      </c>
      <c r="B32" s="120" t="s">
        <v>62</v>
      </c>
      <c r="C32" s="220"/>
      <c r="D32" s="220"/>
      <c r="E32" s="220"/>
      <c r="F32" s="220"/>
      <c r="G32" s="220"/>
      <c r="H32" s="220"/>
      <c r="I32" s="222"/>
    </row>
    <row r="33" spans="1:2" x14ac:dyDescent="0.25">
      <c r="A33" s="119" t="s">
        <v>64</v>
      </c>
      <c r="B33" s="121" t="s">
        <v>65</v>
      </c>
    </row>
    <row r="34" spans="1:2" x14ac:dyDescent="0.25">
      <c r="A34" s="122" t="s">
        <v>67</v>
      </c>
      <c r="B34" s="123" t="s">
        <v>68</v>
      </c>
    </row>
  </sheetData>
  <sortState xmlns:xlrd2="http://schemas.microsoft.com/office/spreadsheetml/2017/richdata2" ref="A6:E19">
    <sortCondition ref="A6:A19"/>
  </sortState>
  <conditionalFormatting sqref="D6:D18">
    <cfRule type="cellIs" dxfId="67" priority="1" operator="between">
      <formula>20</formula>
      <formula>25</formula>
    </cfRule>
    <cfRule type="cellIs" dxfId="66" priority="2" operator="between">
      <formula>10</formula>
      <formula>19</formula>
    </cfRule>
    <cfRule type="cellIs" dxfId="65" priority="3" operator="between">
      <formula>4</formula>
      <formula>9</formula>
    </cfRule>
    <cfRule type="cellIs" dxfId="64" priority="4" operator="between">
      <formula>1</formula>
      <formula>3</formula>
    </cfRule>
  </conditionalFormatting>
  <dataValidations count="1">
    <dataValidation type="list" allowBlank="1" showInputMessage="1" showErrorMessage="1" sqref="B6:B18" xr:uid="{EC13C388-79D8-434F-B572-3FE1085A30F5}">
      <formula1>$A$23:$A$28</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7EF8-352D-4C72-8AD7-3C2AB0500DAD}">
  <sheetPr>
    <pageSetUpPr fitToPage="1"/>
  </sheetPr>
  <dimension ref="A1:R45"/>
  <sheetViews>
    <sheetView showGridLines="0" zoomScale="85" zoomScaleNormal="85" zoomScaleSheetLayoutView="40" workbookViewId="0"/>
  </sheetViews>
  <sheetFormatPr defaultColWidth="8" defaultRowHeight="15" x14ac:dyDescent="0.25"/>
  <cols>
    <col min="1" max="1" width="29.625" style="43" customWidth="1"/>
    <col min="2" max="2" width="3.75" style="43" bestFit="1" customWidth="1"/>
    <col min="3" max="7" width="21.375" style="43" customWidth="1"/>
    <col min="8" max="8" width="0.75" style="43" customWidth="1"/>
    <col min="9" max="9" width="3.125" style="43" customWidth="1"/>
    <col min="10" max="10" width="28.75" style="43" customWidth="1"/>
    <col min="11" max="11" width="16.25" style="43" bestFit="1" customWidth="1"/>
    <col min="12" max="12" width="52" style="43" customWidth="1"/>
    <col min="13" max="13" width="28" style="43" customWidth="1"/>
    <col min="14" max="14" width="31" style="43" customWidth="1"/>
    <col min="15" max="15" width="12.125" style="43" bestFit="1" customWidth="1"/>
    <col min="16" max="235" width="8" style="43"/>
    <col min="236" max="236" width="3.75" style="43" bestFit="1" customWidth="1"/>
    <col min="237" max="237" width="14.75" style="43" customWidth="1"/>
    <col min="238" max="238" width="3.375" style="43" customWidth="1"/>
    <col min="239" max="243" width="18.125" style="43" customWidth="1"/>
    <col min="244" max="491" width="8" style="43"/>
    <col min="492" max="492" width="3.75" style="43" bestFit="1" customWidth="1"/>
    <col min="493" max="493" width="14.75" style="43" customWidth="1"/>
    <col min="494" max="494" width="3.375" style="43" customWidth="1"/>
    <col min="495" max="499" width="18.125" style="43" customWidth="1"/>
    <col min="500" max="747" width="8" style="43"/>
    <col min="748" max="748" width="3.75" style="43" bestFit="1" customWidth="1"/>
    <col min="749" max="749" width="14.75" style="43" customWidth="1"/>
    <col min="750" max="750" width="3.375" style="43" customWidth="1"/>
    <col min="751" max="755" width="18.125" style="43" customWidth="1"/>
    <col min="756" max="1003" width="8" style="43"/>
    <col min="1004" max="1004" width="3.75" style="43" bestFit="1" customWidth="1"/>
    <col min="1005" max="1005" width="14.75" style="43" customWidth="1"/>
    <col min="1006" max="1006" width="3.375" style="43" customWidth="1"/>
    <col min="1007" max="1011" width="18.125" style="43" customWidth="1"/>
    <col min="1012" max="1259" width="8" style="43"/>
    <col min="1260" max="1260" width="3.75" style="43" bestFit="1" customWidth="1"/>
    <col min="1261" max="1261" width="14.75" style="43" customWidth="1"/>
    <col min="1262" max="1262" width="3.375" style="43" customWidth="1"/>
    <col min="1263" max="1267" width="18.125" style="43" customWidth="1"/>
    <col min="1268" max="1515" width="8" style="43"/>
    <col min="1516" max="1516" width="3.75" style="43" bestFit="1" customWidth="1"/>
    <col min="1517" max="1517" width="14.75" style="43" customWidth="1"/>
    <col min="1518" max="1518" width="3.375" style="43" customWidth="1"/>
    <col min="1519" max="1523" width="18.125" style="43" customWidth="1"/>
    <col min="1524" max="1771" width="8" style="43"/>
    <col min="1772" max="1772" width="3.75" style="43" bestFit="1" customWidth="1"/>
    <col min="1773" max="1773" width="14.75" style="43" customWidth="1"/>
    <col min="1774" max="1774" width="3.375" style="43" customWidth="1"/>
    <col min="1775" max="1779" width="18.125" style="43" customWidth="1"/>
    <col min="1780" max="2027" width="8" style="43"/>
    <col min="2028" max="2028" width="3.75" style="43" bestFit="1" customWidth="1"/>
    <col min="2029" max="2029" width="14.75" style="43" customWidth="1"/>
    <col min="2030" max="2030" width="3.375" style="43" customWidth="1"/>
    <col min="2031" max="2035" width="18.125" style="43" customWidth="1"/>
    <col min="2036" max="2283" width="8" style="43"/>
    <col min="2284" max="2284" width="3.75" style="43" bestFit="1" customWidth="1"/>
    <col min="2285" max="2285" width="14.75" style="43" customWidth="1"/>
    <col min="2286" max="2286" width="3.375" style="43" customWidth="1"/>
    <col min="2287" max="2291" width="18.125" style="43" customWidth="1"/>
    <col min="2292" max="2539" width="8" style="43"/>
    <col min="2540" max="2540" width="3.75" style="43" bestFit="1" customWidth="1"/>
    <col min="2541" max="2541" width="14.75" style="43" customWidth="1"/>
    <col min="2542" max="2542" width="3.375" style="43" customWidth="1"/>
    <col min="2543" max="2547" width="18.125" style="43" customWidth="1"/>
    <col min="2548" max="2795" width="8" style="43"/>
    <col min="2796" max="2796" width="3.75" style="43" bestFit="1" customWidth="1"/>
    <col min="2797" max="2797" width="14.75" style="43" customWidth="1"/>
    <col min="2798" max="2798" width="3.375" style="43" customWidth="1"/>
    <col min="2799" max="2803" width="18.125" style="43" customWidth="1"/>
    <col min="2804" max="3051" width="8" style="43"/>
    <col min="3052" max="3052" width="3.75" style="43" bestFit="1" customWidth="1"/>
    <col min="3053" max="3053" width="14.75" style="43" customWidth="1"/>
    <col min="3054" max="3054" width="3.375" style="43" customWidth="1"/>
    <col min="3055" max="3059" width="18.125" style="43" customWidth="1"/>
    <col min="3060" max="3307" width="8" style="43"/>
    <col min="3308" max="3308" width="3.75" style="43" bestFit="1" customWidth="1"/>
    <col min="3309" max="3309" width="14.75" style="43" customWidth="1"/>
    <col min="3310" max="3310" width="3.375" style="43" customWidth="1"/>
    <col min="3311" max="3315" width="18.125" style="43" customWidth="1"/>
    <col min="3316" max="3563" width="8" style="43"/>
    <col min="3564" max="3564" width="3.75" style="43" bestFit="1" customWidth="1"/>
    <col min="3565" max="3565" width="14.75" style="43" customWidth="1"/>
    <col min="3566" max="3566" width="3.375" style="43" customWidth="1"/>
    <col min="3567" max="3571" width="18.125" style="43" customWidth="1"/>
    <col min="3572" max="3819" width="8" style="43"/>
    <col min="3820" max="3820" width="3.75" style="43" bestFit="1" customWidth="1"/>
    <col min="3821" max="3821" width="14.75" style="43" customWidth="1"/>
    <col min="3822" max="3822" width="3.375" style="43" customWidth="1"/>
    <col min="3823" max="3827" width="18.125" style="43" customWidth="1"/>
    <col min="3828" max="4075" width="8" style="43"/>
    <col min="4076" max="4076" width="3.75" style="43" bestFit="1" customWidth="1"/>
    <col min="4077" max="4077" width="14.75" style="43" customWidth="1"/>
    <col min="4078" max="4078" width="3.375" style="43" customWidth="1"/>
    <col min="4079" max="4083" width="18.125" style="43" customWidth="1"/>
    <col min="4084" max="4331" width="8" style="43"/>
    <col min="4332" max="4332" width="3.75" style="43" bestFit="1" customWidth="1"/>
    <col min="4333" max="4333" width="14.75" style="43" customWidth="1"/>
    <col min="4334" max="4334" width="3.375" style="43" customWidth="1"/>
    <col min="4335" max="4339" width="18.125" style="43" customWidth="1"/>
    <col min="4340" max="4587" width="8" style="43"/>
    <col min="4588" max="4588" width="3.75" style="43" bestFit="1" customWidth="1"/>
    <col min="4589" max="4589" width="14.75" style="43" customWidth="1"/>
    <col min="4590" max="4590" width="3.375" style="43" customWidth="1"/>
    <col min="4591" max="4595" width="18.125" style="43" customWidth="1"/>
    <col min="4596" max="4843" width="8" style="43"/>
    <col min="4844" max="4844" width="3.75" style="43" bestFit="1" customWidth="1"/>
    <col min="4845" max="4845" width="14.75" style="43" customWidth="1"/>
    <col min="4846" max="4846" width="3.375" style="43" customWidth="1"/>
    <col min="4847" max="4851" width="18.125" style="43" customWidth="1"/>
    <col min="4852" max="5099" width="8" style="43"/>
    <col min="5100" max="5100" width="3.75" style="43" bestFit="1" customWidth="1"/>
    <col min="5101" max="5101" width="14.75" style="43" customWidth="1"/>
    <col min="5102" max="5102" width="3.375" style="43" customWidth="1"/>
    <col min="5103" max="5107" width="18.125" style="43" customWidth="1"/>
    <col min="5108" max="5355" width="8" style="43"/>
    <col min="5356" max="5356" width="3.75" style="43" bestFit="1" customWidth="1"/>
    <col min="5357" max="5357" width="14.75" style="43" customWidth="1"/>
    <col min="5358" max="5358" width="3.375" style="43" customWidth="1"/>
    <col min="5359" max="5363" width="18.125" style="43" customWidth="1"/>
    <col min="5364" max="5611" width="8" style="43"/>
    <col min="5612" max="5612" width="3.75" style="43" bestFit="1" customWidth="1"/>
    <col min="5613" max="5613" width="14.75" style="43" customWidth="1"/>
    <col min="5614" max="5614" width="3.375" style="43" customWidth="1"/>
    <col min="5615" max="5619" width="18.125" style="43" customWidth="1"/>
    <col min="5620" max="5867" width="8" style="43"/>
    <col min="5868" max="5868" width="3.75" style="43" bestFit="1" customWidth="1"/>
    <col min="5869" max="5869" width="14.75" style="43" customWidth="1"/>
    <col min="5870" max="5870" width="3.375" style="43" customWidth="1"/>
    <col min="5871" max="5875" width="18.125" style="43" customWidth="1"/>
    <col min="5876" max="6123" width="8" style="43"/>
    <col min="6124" max="6124" width="3.75" style="43" bestFit="1" customWidth="1"/>
    <col min="6125" max="6125" width="14.75" style="43" customWidth="1"/>
    <col min="6126" max="6126" width="3.375" style="43" customWidth="1"/>
    <col min="6127" max="6131" width="18.125" style="43" customWidth="1"/>
    <col min="6132" max="6379" width="8" style="43"/>
    <col min="6380" max="6380" width="3.75" style="43" bestFit="1" customWidth="1"/>
    <col min="6381" max="6381" width="14.75" style="43" customWidth="1"/>
    <col min="6382" max="6382" width="3.375" style="43" customWidth="1"/>
    <col min="6383" max="6387" width="18.125" style="43" customWidth="1"/>
    <col min="6388" max="6635" width="8" style="43"/>
    <col min="6636" max="6636" width="3.75" style="43" bestFit="1" customWidth="1"/>
    <col min="6637" max="6637" width="14.75" style="43" customWidth="1"/>
    <col min="6638" max="6638" width="3.375" style="43" customWidth="1"/>
    <col min="6639" max="6643" width="18.125" style="43" customWidth="1"/>
    <col min="6644" max="6891" width="8" style="43"/>
    <col min="6892" max="6892" width="3.75" style="43" bestFit="1" customWidth="1"/>
    <col min="6893" max="6893" width="14.75" style="43" customWidth="1"/>
    <col min="6894" max="6894" width="3.375" style="43" customWidth="1"/>
    <col min="6895" max="6899" width="18.125" style="43" customWidth="1"/>
    <col min="6900" max="7147" width="8" style="43"/>
    <col min="7148" max="7148" width="3.75" style="43" bestFit="1" customWidth="1"/>
    <col min="7149" max="7149" width="14.75" style="43" customWidth="1"/>
    <col min="7150" max="7150" width="3.375" style="43" customWidth="1"/>
    <col min="7151" max="7155" width="18.125" style="43" customWidth="1"/>
    <col min="7156" max="7403" width="8" style="43"/>
    <col min="7404" max="7404" width="3.75" style="43" bestFit="1" customWidth="1"/>
    <col min="7405" max="7405" width="14.75" style="43" customWidth="1"/>
    <col min="7406" max="7406" width="3.375" style="43" customWidth="1"/>
    <col min="7407" max="7411" width="18.125" style="43" customWidth="1"/>
    <col min="7412" max="7659" width="8" style="43"/>
    <col min="7660" max="7660" width="3.75" style="43" bestFit="1" customWidth="1"/>
    <col min="7661" max="7661" width="14.75" style="43" customWidth="1"/>
    <col min="7662" max="7662" width="3.375" style="43" customWidth="1"/>
    <col min="7663" max="7667" width="18.125" style="43" customWidth="1"/>
    <col min="7668" max="7915" width="8" style="43"/>
    <col min="7916" max="7916" width="3.75" style="43" bestFit="1" customWidth="1"/>
    <col min="7917" max="7917" width="14.75" style="43" customWidth="1"/>
    <col min="7918" max="7918" width="3.375" style="43" customWidth="1"/>
    <col min="7919" max="7923" width="18.125" style="43" customWidth="1"/>
    <col min="7924" max="8171" width="8" style="43"/>
    <col min="8172" max="8172" width="3.75" style="43" bestFit="1" customWidth="1"/>
    <col min="8173" max="8173" width="14.75" style="43" customWidth="1"/>
    <col min="8174" max="8174" width="3.375" style="43" customWidth="1"/>
    <col min="8175" max="8179" width="18.125" style="43" customWidth="1"/>
    <col min="8180" max="8427" width="8" style="43"/>
    <col min="8428" max="8428" width="3.75" style="43" bestFit="1" customWidth="1"/>
    <col min="8429" max="8429" width="14.75" style="43" customWidth="1"/>
    <col min="8430" max="8430" width="3.375" style="43" customWidth="1"/>
    <col min="8431" max="8435" width="18.125" style="43" customWidth="1"/>
    <col min="8436" max="8683" width="8" style="43"/>
    <col min="8684" max="8684" width="3.75" style="43" bestFit="1" customWidth="1"/>
    <col min="8685" max="8685" width="14.75" style="43" customWidth="1"/>
    <col min="8686" max="8686" width="3.375" style="43" customWidth="1"/>
    <col min="8687" max="8691" width="18.125" style="43" customWidth="1"/>
    <col min="8692" max="8939" width="8" style="43"/>
    <col min="8940" max="8940" width="3.75" style="43" bestFit="1" customWidth="1"/>
    <col min="8941" max="8941" width="14.75" style="43" customWidth="1"/>
    <col min="8942" max="8942" width="3.375" style="43" customWidth="1"/>
    <col min="8943" max="8947" width="18.125" style="43" customWidth="1"/>
    <col min="8948" max="9195" width="8" style="43"/>
    <col min="9196" max="9196" width="3.75" style="43" bestFit="1" customWidth="1"/>
    <col min="9197" max="9197" width="14.75" style="43" customWidth="1"/>
    <col min="9198" max="9198" width="3.375" style="43" customWidth="1"/>
    <col min="9199" max="9203" width="18.125" style="43" customWidth="1"/>
    <col min="9204" max="9451" width="8" style="43"/>
    <col min="9452" max="9452" width="3.75" style="43" bestFit="1" customWidth="1"/>
    <col min="9453" max="9453" width="14.75" style="43" customWidth="1"/>
    <col min="9454" max="9454" width="3.375" style="43" customWidth="1"/>
    <col min="9455" max="9459" width="18.125" style="43" customWidth="1"/>
    <col min="9460" max="9707" width="8" style="43"/>
    <col min="9708" max="9708" width="3.75" style="43" bestFit="1" customWidth="1"/>
    <col min="9709" max="9709" width="14.75" style="43" customWidth="1"/>
    <col min="9710" max="9710" width="3.375" style="43" customWidth="1"/>
    <col min="9711" max="9715" width="18.125" style="43" customWidth="1"/>
    <col min="9716" max="9963" width="8" style="43"/>
    <col min="9964" max="9964" width="3.75" style="43" bestFit="1" customWidth="1"/>
    <col min="9965" max="9965" width="14.75" style="43" customWidth="1"/>
    <col min="9966" max="9966" width="3.375" style="43" customWidth="1"/>
    <col min="9967" max="9971" width="18.125" style="43" customWidth="1"/>
    <col min="9972" max="10219" width="8" style="43"/>
    <col min="10220" max="10220" width="3.75" style="43" bestFit="1" customWidth="1"/>
    <col min="10221" max="10221" width="14.75" style="43" customWidth="1"/>
    <col min="10222" max="10222" width="3.375" style="43" customWidth="1"/>
    <col min="10223" max="10227" width="18.125" style="43" customWidth="1"/>
    <col min="10228" max="10475" width="8" style="43"/>
    <col min="10476" max="10476" width="3.75" style="43" bestFit="1" customWidth="1"/>
    <col min="10477" max="10477" width="14.75" style="43" customWidth="1"/>
    <col min="10478" max="10478" width="3.375" style="43" customWidth="1"/>
    <col min="10479" max="10483" width="18.125" style="43" customWidth="1"/>
    <col min="10484" max="10731" width="8" style="43"/>
    <col min="10732" max="10732" width="3.75" style="43" bestFit="1" customWidth="1"/>
    <col min="10733" max="10733" width="14.75" style="43" customWidth="1"/>
    <col min="10734" max="10734" width="3.375" style="43" customWidth="1"/>
    <col min="10735" max="10739" width="18.125" style="43" customWidth="1"/>
    <col min="10740" max="10987" width="8" style="43"/>
    <col min="10988" max="10988" width="3.75" style="43" bestFit="1" customWidth="1"/>
    <col min="10989" max="10989" width="14.75" style="43" customWidth="1"/>
    <col min="10990" max="10990" width="3.375" style="43" customWidth="1"/>
    <col min="10991" max="10995" width="18.125" style="43" customWidth="1"/>
    <col min="10996" max="11243" width="8" style="43"/>
    <col min="11244" max="11244" width="3.75" style="43" bestFit="1" customWidth="1"/>
    <col min="11245" max="11245" width="14.75" style="43" customWidth="1"/>
    <col min="11246" max="11246" width="3.375" style="43" customWidth="1"/>
    <col min="11247" max="11251" width="18.125" style="43" customWidth="1"/>
    <col min="11252" max="11499" width="8" style="43"/>
    <col min="11500" max="11500" width="3.75" style="43" bestFit="1" customWidth="1"/>
    <col min="11501" max="11501" width="14.75" style="43" customWidth="1"/>
    <col min="11502" max="11502" width="3.375" style="43" customWidth="1"/>
    <col min="11503" max="11507" width="18.125" style="43" customWidth="1"/>
    <col min="11508" max="11755" width="8" style="43"/>
    <col min="11756" max="11756" width="3.75" style="43" bestFit="1" customWidth="1"/>
    <col min="11757" max="11757" width="14.75" style="43" customWidth="1"/>
    <col min="11758" max="11758" width="3.375" style="43" customWidth="1"/>
    <col min="11759" max="11763" width="18.125" style="43" customWidth="1"/>
    <col min="11764" max="12011" width="8" style="43"/>
    <col min="12012" max="12012" width="3.75" style="43" bestFit="1" customWidth="1"/>
    <col min="12013" max="12013" width="14.75" style="43" customWidth="1"/>
    <col min="12014" max="12014" width="3.375" style="43" customWidth="1"/>
    <col min="12015" max="12019" width="18.125" style="43" customWidth="1"/>
    <col min="12020" max="12267" width="8" style="43"/>
    <col min="12268" max="12268" width="3.75" style="43" bestFit="1" customWidth="1"/>
    <col min="12269" max="12269" width="14.75" style="43" customWidth="1"/>
    <col min="12270" max="12270" width="3.375" style="43" customWidth="1"/>
    <col min="12271" max="12275" width="18.125" style="43" customWidth="1"/>
    <col min="12276" max="12523" width="8" style="43"/>
    <col min="12524" max="12524" width="3.75" style="43" bestFit="1" customWidth="1"/>
    <col min="12525" max="12525" width="14.75" style="43" customWidth="1"/>
    <col min="12526" max="12526" width="3.375" style="43" customWidth="1"/>
    <col min="12527" max="12531" width="18.125" style="43" customWidth="1"/>
    <col min="12532" max="12779" width="8" style="43"/>
    <col min="12780" max="12780" width="3.75" style="43" bestFit="1" customWidth="1"/>
    <col min="12781" max="12781" width="14.75" style="43" customWidth="1"/>
    <col min="12782" max="12782" width="3.375" style="43" customWidth="1"/>
    <col min="12783" max="12787" width="18.125" style="43" customWidth="1"/>
    <col min="12788" max="13035" width="8" style="43"/>
    <col min="13036" max="13036" width="3.75" style="43" bestFit="1" customWidth="1"/>
    <col min="13037" max="13037" width="14.75" style="43" customWidth="1"/>
    <col min="13038" max="13038" width="3.375" style="43" customWidth="1"/>
    <col min="13039" max="13043" width="18.125" style="43" customWidth="1"/>
    <col min="13044" max="13291" width="8" style="43"/>
    <col min="13292" max="13292" width="3.75" style="43" bestFit="1" customWidth="1"/>
    <col min="13293" max="13293" width="14.75" style="43" customWidth="1"/>
    <col min="13294" max="13294" width="3.375" style="43" customWidth="1"/>
    <col min="13295" max="13299" width="18.125" style="43" customWidth="1"/>
    <col min="13300" max="13547" width="8" style="43"/>
    <col min="13548" max="13548" width="3.75" style="43" bestFit="1" customWidth="1"/>
    <col min="13549" max="13549" width="14.75" style="43" customWidth="1"/>
    <col min="13550" max="13550" width="3.375" style="43" customWidth="1"/>
    <col min="13551" max="13555" width="18.125" style="43" customWidth="1"/>
    <col min="13556" max="13803" width="8" style="43"/>
    <col min="13804" max="13804" width="3.75" style="43" bestFit="1" customWidth="1"/>
    <col min="13805" max="13805" width="14.75" style="43" customWidth="1"/>
    <col min="13806" max="13806" width="3.375" style="43" customWidth="1"/>
    <col min="13807" max="13811" width="18.125" style="43" customWidth="1"/>
    <col min="13812" max="14059" width="8" style="43"/>
    <col min="14060" max="14060" width="3.75" style="43" bestFit="1" customWidth="1"/>
    <col min="14061" max="14061" width="14.75" style="43" customWidth="1"/>
    <col min="14062" max="14062" width="3.375" style="43" customWidth="1"/>
    <col min="14063" max="14067" width="18.125" style="43" customWidth="1"/>
    <col min="14068" max="14315" width="8" style="43"/>
    <col min="14316" max="14316" width="3.75" style="43" bestFit="1" customWidth="1"/>
    <col min="14317" max="14317" width="14.75" style="43" customWidth="1"/>
    <col min="14318" max="14318" width="3.375" style="43" customWidth="1"/>
    <col min="14319" max="14323" width="18.125" style="43" customWidth="1"/>
    <col min="14324" max="14571" width="8" style="43"/>
    <col min="14572" max="14572" width="3.75" style="43" bestFit="1" customWidth="1"/>
    <col min="14573" max="14573" width="14.75" style="43" customWidth="1"/>
    <col min="14574" max="14574" width="3.375" style="43" customWidth="1"/>
    <col min="14575" max="14579" width="18.125" style="43" customWidth="1"/>
    <col min="14580" max="14827" width="8" style="43"/>
    <col min="14828" max="14828" width="3.75" style="43" bestFit="1" customWidth="1"/>
    <col min="14829" max="14829" width="14.75" style="43" customWidth="1"/>
    <col min="14830" max="14830" width="3.375" style="43" customWidth="1"/>
    <col min="14831" max="14835" width="18.125" style="43" customWidth="1"/>
    <col min="14836" max="15083" width="8" style="43"/>
    <col min="15084" max="15084" width="3.75" style="43" bestFit="1" customWidth="1"/>
    <col min="15085" max="15085" width="14.75" style="43" customWidth="1"/>
    <col min="15086" max="15086" width="3.375" style="43" customWidth="1"/>
    <col min="15087" max="15091" width="18.125" style="43" customWidth="1"/>
    <col min="15092" max="15339" width="8" style="43"/>
    <col min="15340" max="15340" width="3.75" style="43" bestFit="1" customWidth="1"/>
    <col min="15341" max="15341" width="14.75" style="43" customWidth="1"/>
    <col min="15342" max="15342" width="3.375" style="43" customWidth="1"/>
    <col min="15343" max="15347" width="18.125" style="43" customWidth="1"/>
    <col min="15348" max="15595" width="8" style="43"/>
    <col min="15596" max="15596" width="3.75" style="43" bestFit="1" customWidth="1"/>
    <col min="15597" max="15597" width="14.75" style="43" customWidth="1"/>
    <col min="15598" max="15598" width="3.375" style="43" customWidth="1"/>
    <col min="15599" max="15603" width="18.125" style="43" customWidth="1"/>
    <col min="15604" max="15851" width="8" style="43"/>
    <col min="15852" max="15852" width="3.75" style="43" bestFit="1" customWidth="1"/>
    <col min="15853" max="15853" width="14.75" style="43" customWidth="1"/>
    <col min="15854" max="15854" width="3.375" style="43" customWidth="1"/>
    <col min="15855" max="15859" width="18.125" style="43" customWidth="1"/>
    <col min="15860" max="16107" width="8" style="43"/>
    <col min="16108" max="16108" width="3.75" style="43" bestFit="1" customWidth="1"/>
    <col min="16109" max="16109" width="14.75" style="43" customWidth="1"/>
    <col min="16110" max="16110" width="3.375" style="43" customWidth="1"/>
    <col min="16111" max="16115" width="18.125" style="43" customWidth="1"/>
    <col min="16116" max="16384" width="8" style="43"/>
  </cols>
  <sheetData>
    <row r="1" spans="1:18" s="35" customFormat="1" ht="21" x14ac:dyDescent="0.25">
      <c r="A1" s="113" t="s">
        <v>176</v>
      </c>
      <c r="B1" s="32"/>
      <c r="C1" s="33"/>
      <c r="D1" s="34"/>
      <c r="G1" s="34"/>
      <c r="H1" s="34"/>
      <c r="I1" s="36"/>
      <c r="J1" s="37"/>
      <c r="K1" s="296"/>
      <c r="L1" s="296"/>
      <c r="M1" s="38"/>
      <c r="N1" s="39"/>
      <c r="O1" s="39"/>
      <c r="P1" s="37"/>
      <c r="Q1" s="40"/>
      <c r="R1" s="41"/>
    </row>
    <row r="2" spans="1:18" ht="18" customHeight="1" x14ac:dyDescent="0.5">
      <c r="A2" s="297"/>
      <c r="B2" s="298"/>
      <c r="C2" s="298"/>
      <c r="D2" s="298"/>
      <c r="E2" s="298"/>
      <c r="F2" s="298"/>
      <c r="G2" s="298"/>
      <c r="H2" s="298"/>
      <c r="I2" s="298"/>
      <c r="J2" s="42"/>
      <c r="K2" s="42"/>
    </row>
    <row r="3" spans="1:18" ht="36" customHeight="1" thickBot="1" x14ac:dyDescent="0.4">
      <c r="A3" s="44" t="s">
        <v>177</v>
      </c>
      <c r="B3" s="45"/>
      <c r="C3" s="299" t="s">
        <v>178</v>
      </c>
      <c r="D3" s="299"/>
      <c r="E3" s="299"/>
      <c r="F3" s="299"/>
      <c r="G3" s="299"/>
      <c r="H3" s="46"/>
      <c r="J3" s="300" t="s">
        <v>179</v>
      </c>
      <c r="K3" s="301"/>
      <c r="L3" s="301"/>
      <c r="M3" s="302"/>
    </row>
    <row r="4" spans="1:18" ht="4.5" customHeight="1" thickTop="1" thickBot="1" x14ac:dyDescent="0.3">
      <c r="A4" s="47"/>
      <c r="B4" s="48"/>
      <c r="C4" s="48"/>
      <c r="D4" s="48"/>
      <c r="E4" s="49"/>
      <c r="F4" s="50"/>
      <c r="G4" s="51"/>
      <c r="H4" s="52"/>
      <c r="J4" s="303"/>
      <c r="K4" s="304"/>
      <c r="L4" s="304"/>
      <c r="M4" s="305"/>
    </row>
    <row r="5" spans="1:18" ht="93" customHeight="1" thickTop="1" thickBot="1" x14ac:dyDescent="0.3">
      <c r="A5" s="53" t="s">
        <v>180</v>
      </c>
      <c r="B5" s="54">
        <v>5</v>
      </c>
      <c r="C5" s="55">
        <v>5</v>
      </c>
      <c r="D5" s="56">
        <v>10</v>
      </c>
      <c r="E5" s="57">
        <v>15</v>
      </c>
      <c r="F5" s="58">
        <v>20</v>
      </c>
      <c r="G5" s="59">
        <v>25</v>
      </c>
      <c r="H5" s="60"/>
      <c r="J5" s="61" t="s">
        <v>181</v>
      </c>
      <c r="K5" s="62" t="s">
        <v>182</v>
      </c>
      <c r="L5" s="306" t="s">
        <v>183</v>
      </c>
      <c r="M5" s="307"/>
    </row>
    <row r="6" spans="1:18" ht="93" customHeight="1" thickTop="1" thickBot="1" x14ac:dyDescent="0.3">
      <c r="A6" s="63" t="s">
        <v>184</v>
      </c>
      <c r="B6" s="64">
        <v>4</v>
      </c>
      <c r="C6" s="65">
        <v>4</v>
      </c>
      <c r="D6" s="55">
        <v>8</v>
      </c>
      <c r="E6" s="56">
        <v>12</v>
      </c>
      <c r="F6" s="66">
        <v>16</v>
      </c>
      <c r="G6" s="58">
        <v>20</v>
      </c>
      <c r="H6" s="67"/>
      <c r="J6" s="63" t="s">
        <v>67</v>
      </c>
      <c r="K6" s="68" t="s">
        <v>68</v>
      </c>
      <c r="L6" s="288" t="s">
        <v>185</v>
      </c>
      <c r="M6" s="289"/>
    </row>
    <row r="7" spans="1:18" ht="93" customHeight="1" thickTop="1" thickBot="1" x14ac:dyDescent="0.3">
      <c r="A7" s="69" t="s">
        <v>186</v>
      </c>
      <c r="B7" s="70">
        <v>3</v>
      </c>
      <c r="C7" s="71">
        <v>3</v>
      </c>
      <c r="D7" s="72">
        <v>6</v>
      </c>
      <c r="E7" s="55">
        <v>9</v>
      </c>
      <c r="F7" s="56">
        <v>12</v>
      </c>
      <c r="G7" s="73">
        <v>15</v>
      </c>
      <c r="H7" s="74"/>
      <c r="J7" s="75" t="s">
        <v>64</v>
      </c>
      <c r="K7" s="76" t="s">
        <v>65</v>
      </c>
      <c r="L7" s="290" t="s">
        <v>187</v>
      </c>
      <c r="M7" s="291"/>
    </row>
    <row r="8" spans="1:18" ht="93" customHeight="1" thickTop="1" thickBot="1" x14ac:dyDescent="0.3">
      <c r="A8" s="77" t="s">
        <v>188</v>
      </c>
      <c r="B8" s="78">
        <v>2</v>
      </c>
      <c r="C8" s="79">
        <v>2</v>
      </c>
      <c r="D8" s="80">
        <v>4</v>
      </c>
      <c r="E8" s="65">
        <v>6</v>
      </c>
      <c r="F8" s="55">
        <v>8</v>
      </c>
      <c r="G8" s="56">
        <v>10</v>
      </c>
      <c r="H8" s="81"/>
      <c r="J8" s="82" t="s">
        <v>61</v>
      </c>
      <c r="K8" s="83" t="s">
        <v>62</v>
      </c>
      <c r="L8" s="292" t="s">
        <v>189</v>
      </c>
      <c r="M8" s="293"/>
    </row>
    <row r="9" spans="1:18" ht="93" customHeight="1" thickTop="1" x14ac:dyDescent="0.25">
      <c r="A9" s="77" t="s">
        <v>190</v>
      </c>
      <c r="B9" s="78">
        <v>1</v>
      </c>
      <c r="C9" s="84">
        <v>1</v>
      </c>
      <c r="D9" s="85">
        <v>2</v>
      </c>
      <c r="E9" s="71">
        <v>3</v>
      </c>
      <c r="F9" s="72">
        <v>4</v>
      </c>
      <c r="G9" s="55">
        <v>5</v>
      </c>
      <c r="H9" s="81"/>
      <c r="J9" s="86" t="s">
        <v>58</v>
      </c>
      <c r="K9" s="87" t="s">
        <v>59</v>
      </c>
      <c r="L9" s="294" t="s">
        <v>191</v>
      </c>
      <c r="M9" s="295"/>
    </row>
    <row r="10" spans="1:18" ht="24" customHeight="1" x14ac:dyDescent="0.25">
      <c r="A10" s="78" t="s">
        <v>192</v>
      </c>
      <c r="B10" s="78"/>
      <c r="C10" s="78">
        <v>1</v>
      </c>
      <c r="D10" s="88">
        <v>2</v>
      </c>
      <c r="E10" s="89">
        <v>3</v>
      </c>
      <c r="F10" s="90">
        <v>4</v>
      </c>
      <c r="G10" s="91">
        <v>5</v>
      </c>
      <c r="H10" s="81"/>
      <c r="L10" s="92" t="s">
        <v>193</v>
      </c>
    </row>
    <row r="11" spans="1:18" ht="42" x14ac:dyDescent="0.25">
      <c r="A11" s="93" t="s">
        <v>194</v>
      </c>
      <c r="B11" s="94"/>
      <c r="C11" s="77" t="s">
        <v>195</v>
      </c>
      <c r="D11" s="77" t="s">
        <v>196</v>
      </c>
      <c r="E11" s="95" t="s">
        <v>197</v>
      </c>
      <c r="F11" s="96" t="s">
        <v>198</v>
      </c>
      <c r="G11" s="97" t="s">
        <v>199</v>
      </c>
      <c r="H11" s="98"/>
    </row>
    <row r="12" spans="1:18" ht="21" x14ac:dyDescent="0.25">
      <c r="A12" s="99"/>
      <c r="B12" s="100" t="s">
        <v>200</v>
      </c>
      <c r="C12" s="101"/>
      <c r="D12" s="101"/>
      <c r="E12" s="101"/>
      <c r="F12" s="101"/>
      <c r="G12" s="101"/>
      <c r="H12" s="101"/>
    </row>
    <row r="13" spans="1:18" ht="18" x14ac:dyDescent="0.25">
      <c r="A13" s="102"/>
      <c r="B13" s="101"/>
      <c r="C13" s="77" t="s">
        <v>195</v>
      </c>
      <c r="D13" s="77" t="s">
        <v>196</v>
      </c>
      <c r="E13" s="77" t="s">
        <v>197</v>
      </c>
      <c r="F13" s="77" t="s">
        <v>198</v>
      </c>
      <c r="G13" s="77" t="s">
        <v>199</v>
      </c>
      <c r="H13" s="101"/>
      <c r="L13" s="104"/>
      <c r="M13" s="104"/>
    </row>
    <row r="14" spans="1:18" ht="60" x14ac:dyDescent="0.25">
      <c r="A14" s="61" t="s">
        <v>28</v>
      </c>
      <c r="B14" s="101"/>
      <c r="C14" s="189" t="s">
        <v>201</v>
      </c>
      <c r="D14" s="189" t="s">
        <v>202</v>
      </c>
      <c r="E14" s="189" t="s">
        <v>203</v>
      </c>
      <c r="F14" s="189" t="s">
        <v>204</v>
      </c>
      <c r="G14" s="189" t="s">
        <v>205</v>
      </c>
      <c r="H14" s="190"/>
      <c r="I14" s="103"/>
      <c r="K14" s="104"/>
      <c r="L14" s="104"/>
      <c r="M14" s="104"/>
    </row>
    <row r="15" spans="1:18" ht="75" x14ac:dyDescent="0.25">
      <c r="A15" s="61" t="s">
        <v>206</v>
      </c>
      <c r="B15" s="101"/>
      <c r="C15" s="189" t="s">
        <v>207</v>
      </c>
      <c r="D15" s="189" t="s">
        <v>208</v>
      </c>
      <c r="E15" s="189" t="s">
        <v>209</v>
      </c>
      <c r="F15" s="189" t="s">
        <v>210</v>
      </c>
      <c r="G15" s="189" t="s">
        <v>211</v>
      </c>
      <c r="H15" s="190"/>
      <c r="K15" s="104"/>
      <c r="L15" s="104"/>
      <c r="M15" s="104"/>
    </row>
    <row r="16" spans="1:18" ht="75" x14ac:dyDescent="0.25">
      <c r="A16" s="61" t="s">
        <v>212</v>
      </c>
      <c r="C16" s="189" t="s">
        <v>213</v>
      </c>
      <c r="D16" s="189" t="s">
        <v>214</v>
      </c>
      <c r="E16" s="189" t="s">
        <v>215</v>
      </c>
      <c r="F16" s="189" t="s">
        <v>216</v>
      </c>
      <c r="G16" s="189" t="s">
        <v>217</v>
      </c>
      <c r="H16" s="190"/>
      <c r="K16" s="104"/>
      <c r="L16" s="104"/>
      <c r="M16" s="104"/>
    </row>
    <row r="17" spans="1:14" ht="90" x14ac:dyDescent="0.25">
      <c r="A17" s="61" t="s">
        <v>218</v>
      </c>
      <c r="C17" s="189" t="s">
        <v>219</v>
      </c>
      <c r="D17" s="189" t="s">
        <v>220</v>
      </c>
      <c r="E17" s="189" t="s">
        <v>221</v>
      </c>
      <c r="F17" s="189" t="s">
        <v>222</v>
      </c>
      <c r="G17" s="189" t="s">
        <v>223</v>
      </c>
      <c r="H17" s="190"/>
      <c r="K17" s="104"/>
      <c r="L17" s="104"/>
      <c r="M17" s="104"/>
    </row>
    <row r="18" spans="1:14" ht="18" x14ac:dyDescent="0.25">
      <c r="K18" s="104"/>
      <c r="L18" s="104"/>
      <c r="M18" s="104"/>
    </row>
    <row r="19" spans="1:14" ht="18" x14ac:dyDescent="0.25">
      <c r="J19" s="105"/>
      <c r="K19" s="104"/>
      <c r="L19" s="104"/>
      <c r="M19" s="104"/>
    </row>
    <row r="20" spans="1:14" ht="18" x14ac:dyDescent="0.25">
      <c r="A20" s="113" t="s">
        <v>224</v>
      </c>
      <c r="J20" s="113" t="s">
        <v>225</v>
      </c>
      <c r="M20" s="104"/>
      <c r="N20"/>
    </row>
    <row r="21" spans="1:14" ht="18" x14ac:dyDescent="0.25">
      <c r="A21" s="111" t="s">
        <v>182</v>
      </c>
      <c r="B21" s="111"/>
      <c r="C21" s="111" t="s">
        <v>181</v>
      </c>
      <c r="D21" s="111" t="s">
        <v>226</v>
      </c>
      <c r="J21" s="111" t="s">
        <v>87</v>
      </c>
      <c r="K21" s="111" t="s">
        <v>227</v>
      </c>
      <c r="L21" s="111" t="s">
        <v>228</v>
      </c>
      <c r="M21" s="104"/>
      <c r="N21"/>
    </row>
    <row r="22" spans="1:14" ht="15.75" x14ac:dyDescent="0.25">
      <c r="A22" s="107">
        <v>1</v>
      </c>
      <c r="B22" s="84"/>
      <c r="C22" s="84" t="s">
        <v>58</v>
      </c>
      <c r="D22" s="84" t="s">
        <v>229</v>
      </c>
      <c r="J22" s="110" t="s">
        <v>155</v>
      </c>
      <c r="K22" s="110" t="s">
        <v>47</v>
      </c>
      <c r="L22" s="110" t="s">
        <v>230</v>
      </c>
      <c r="N22"/>
    </row>
    <row r="23" spans="1:14" ht="15.75" x14ac:dyDescent="0.25">
      <c r="A23" s="107">
        <v>2</v>
      </c>
      <c r="B23" s="84"/>
      <c r="C23" s="84" t="s">
        <v>58</v>
      </c>
      <c r="D23" s="84" t="s">
        <v>229</v>
      </c>
      <c r="J23" s="110" t="s">
        <v>23</v>
      </c>
      <c r="K23" s="110" t="s">
        <v>38</v>
      </c>
      <c r="L23" s="110" t="s">
        <v>231</v>
      </c>
      <c r="N23"/>
    </row>
    <row r="24" spans="1:14" ht="15.75" x14ac:dyDescent="0.25">
      <c r="A24" s="107">
        <v>3</v>
      </c>
      <c r="B24" s="84"/>
      <c r="C24" s="84" t="s">
        <v>58</v>
      </c>
      <c r="D24" s="84" t="s">
        <v>229</v>
      </c>
      <c r="J24" s="110" t="s">
        <v>28</v>
      </c>
      <c r="K24" s="110" t="s">
        <v>38</v>
      </c>
      <c r="L24" s="110" t="s">
        <v>232</v>
      </c>
      <c r="N24"/>
    </row>
    <row r="25" spans="1:14" ht="15.75" x14ac:dyDescent="0.25">
      <c r="A25" s="107">
        <v>4</v>
      </c>
      <c r="B25" s="84"/>
      <c r="C25" s="84" t="s">
        <v>58</v>
      </c>
      <c r="D25" s="84" t="s">
        <v>229</v>
      </c>
      <c r="J25" s="110" t="s">
        <v>36</v>
      </c>
      <c r="K25" s="110" t="s">
        <v>141</v>
      </c>
      <c r="L25" s="110" t="s">
        <v>233</v>
      </c>
      <c r="N25"/>
    </row>
    <row r="26" spans="1:14" ht="15.75" x14ac:dyDescent="0.25">
      <c r="A26" s="108">
        <v>5</v>
      </c>
      <c r="B26" s="106"/>
      <c r="C26" s="106" t="s">
        <v>61</v>
      </c>
      <c r="D26" s="106" t="s">
        <v>234</v>
      </c>
      <c r="J26" s="110" t="s">
        <v>39</v>
      </c>
      <c r="K26" s="110" t="s">
        <v>47</v>
      </c>
      <c r="L26" s="110" t="s">
        <v>230</v>
      </c>
      <c r="N26"/>
    </row>
    <row r="27" spans="1:14" ht="15.75" x14ac:dyDescent="0.25">
      <c r="A27" s="108">
        <v>6</v>
      </c>
      <c r="B27" s="106"/>
      <c r="C27" s="106" t="s">
        <v>61</v>
      </c>
      <c r="D27" s="106" t="s">
        <v>234</v>
      </c>
      <c r="J27" s="110" t="s">
        <v>41</v>
      </c>
      <c r="K27" s="110" t="s">
        <v>141</v>
      </c>
      <c r="L27" s="110" t="s">
        <v>235</v>
      </c>
      <c r="N27"/>
    </row>
    <row r="28" spans="1:14" ht="30" x14ac:dyDescent="0.25">
      <c r="A28" s="108">
        <v>7</v>
      </c>
      <c r="B28" s="106"/>
      <c r="C28" s="106" t="s">
        <v>61</v>
      </c>
      <c r="D28" s="106" t="s">
        <v>234</v>
      </c>
      <c r="J28" s="110" t="s">
        <v>236</v>
      </c>
      <c r="K28" s="110" t="s">
        <v>47</v>
      </c>
      <c r="L28" s="110" t="s">
        <v>237</v>
      </c>
      <c r="N28"/>
    </row>
    <row r="29" spans="1:14" ht="15.75" x14ac:dyDescent="0.25">
      <c r="A29" s="108">
        <v>8</v>
      </c>
      <c r="B29" s="106"/>
      <c r="C29" s="106" t="s">
        <v>61</v>
      </c>
      <c r="D29" s="106" t="s">
        <v>234</v>
      </c>
      <c r="J29" s="110" t="s">
        <v>49</v>
      </c>
      <c r="K29" s="110" t="s">
        <v>141</v>
      </c>
      <c r="L29" s="110" t="s">
        <v>238</v>
      </c>
      <c r="N29"/>
    </row>
    <row r="30" spans="1:14" ht="15.75" x14ac:dyDescent="0.25">
      <c r="A30" s="108">
        <v>9</v>
      </c>
      <c r="B30" s="106"/>
      <c r="C30" s="106" t="s">
        <v>61</v>
      </c>
      <c r="D30" s="106" t="s">
        <v>234</v>
      </c>
      <c r="J30" s="110" t="s">
        <v>164</v>
      </c>
      <c r="K30" s="110" t="s">
        <v>51</v>
      </c>
      <c r="L30" s="110" t="s">
        <v>239</v>
      </c>
      <c r="N30"/>
    </row>
    <row r="31" spans="1:14" ht="15.75" x14ac:dyDescent="0.25">
      <c r="A31" s="108">
        <v>10</v>
      </c>
      <c r="B31" s="106"/>
      <c r="C31" s="106" t="s">
        <v>61</v>
      </c>
      <c r="D31" s="106" t="s">
        <v>234</v>
      </c>
      <c r="J31" s="110" t="s">
        <v>52</v>
      </c>
      <c r="K31" s="110" t="s">
        <v>47</v>
      </c>
      <c r="L31" s="110" t="s">
        <v>230</v>
      </c>
      <c r="N31"/>
    </row>
    <row r="32" spans="1:14" ht="15.75" x14ac:dyDescent="0.25">
      <c r="A32" s="108">
        <v>11</v>
      </c>
      <c r="B32" s="106"/>
      <c r="C32" s="106" t="s">
        <v>61</v>
      </c>
      <c r="D32" s="106" t="s">
        <v>234</v>
      </c>
      <c r="J32" s="110" t="s">
        <v>54</v>
      </c>
      <c r="K32" s="110" t="s">
        <v>47</v>
      </c>
      <c r="L32" s="110" t="s">
        <v>240</v>
      </c>
      <c r="N32"/>
    </row>
    <row r="33" spans="1:14" ht="15.75" x14ac:dyDescent="0.25">
      <c r="A33" s="109">
        <v>12</v>
      </c>
      <c r="B33" s="59"/>
      <c r="C33" s="59" t="s">
        <v>64</v>
      </c>
      <c r="D33" s="59" t="s">
        <v>241</v>
      </c>
      <c r="N33"/>
    </row>
    <row r="34" spans="1:14" ht="18" x14ac:dyDescent="0.25">
      <c r="A34" s="109">
        <v>13</v>
      </c>
      <c r="B34" s="59"/>
      <c r="C34" s="59" t="s">
        <v>64</v>
      </c>
      <c r="D34" s="59" t="s">
        <v>241</v>
      </c>
      <c r="K34" s="111" t="s">
        <v>19</v>
      </c>
      <c r="L34" s="111" t="s">
        <v>169</v>
      </c>
      <c r="N34"/>
    </row>
    <row r="35" spans="1:14" ht="15.75" x14ac:dyDescent="0.25">
      <c r="A35" s="109">
        <v>14</v>
      </c>
      <c r="B35" s="59"/>
      <c r="C35" s="59" t="s">
        <v>64</v>
      </c>
      <c r="D35" s="59" t="s">
        <v>241</v>
      </c>
      <c r="J35" s="112"/>
      <c r="K35" s="110" t="s">
        <v>141</v>
      </c>
      <c r="L35" s="110" t="s">
        <v>170</v>
      </c>
      <c r="N35"/>
    </row>
    <row r="36" spans="1:14" ht="30" x14ac:dyDescent="0.25">
      <c r="A36" s="109">
        <v>15</v>
      </c>
      <c r="B36" s="59"/>
      <c r="C36" s="59" t="s">
        <v>64</v>
      </c>
      <c r="D36" s="59" t="s">
        <v>241</v>
      </c>
      <c r="J36" s="112"/>
      <c r="K36" s="110" t="s">
        <v>38</v>
      </c>
      <c r="L36" s="110" t="s">
        <v>171</v>
      </c>
      <c r="N36"/>
    </row>
    <row r="37" spans="1:14" ht="30" x14ac:dyDescent="0.25">
      <c r="A37" s="109">
        <v>16</v>
      </c>
      <c r="B37" s="59"/>
      <c r="C37" s="59" t="s">
        <v>64</v>
      </c>
      <c r="D37" s="59" t="s">
        <v>241</v>
      </c>
      <c r="J37" s="112"/>
      <c r="K37" s="110" t="s">
        <v>27</v>
      </c>
      <c r="L37" s="110" t="s">
        <v>172</v>
      </c>
      <c r="N37"/>
    </row>
    <row r="38" spans="1:14" ht="30" x14ac:dyDescent="0.25">
      <c r="J38" s="112"/>
      <c r="K38" s="110" t="s">
        <v>146</v>
      </c>
      <c r="L38" s="110" t="s">
        <v>173</v>
      </c>
      <c r="N38"/>
    </row>
    <row r="39" spans="1:14" ht="45" x14ac:dyDescent="0.25">
      <c r="J39"/>
      <c r="K39" s="110" t="s">
        <v>47</v>
      </c>
      <c r="L39" s="110" t="s">
        <v>174</v>
      </c>
      <c r="N39"/>
    </row>
    <row r="40" spans="1:14" ht="45" x14ac:dyDescent="0.25">
      <c r="J40" s="112"/>
      <c r="K40" s="110" t="s">
        <v>51</v>
      </c>
      <c r="L40" s="110" t="s">
        <v>175</v>
      </c>
      <c r="N40"/>
    </row>
    <row r="41" spans="1:14" x14ac:dyDescent="0.25">
      <c r="J41"/>
      <c r="N41"/>
    </row>
    <row r="42" spans="1:14" x14ac:dyDescent="0.25">
      <c r="J42"/>
      <c r="N42"/>
    </row>
    <row r="43" spans="1:14" x14ac:dyDescent="0.25">
      <c r="J43"/>
      <c r="N43"/>
    </row>
    <row r="44" spans="1:14" x14ac:dyDescent="0.25">
      <c r="J44"/>
      <c r="N44"/>
    </row>
    <row r="45" spans="1:14" x14ac:dyDescent="0.25">
      <c r="J45"/>
    </row>
  </sheetData>
  <sortState xmlns:xlrd2="http://schemas.microsoft.com/office/spreadsheetml/2017/richdata2" ref="J22:L32">
    <sortCondition ref="J22:J32"/>
  </sortState>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0A02-A4BC-43CA-B850-F8061B0EE870}">
  <sheetPr>
    <tabColor rgb="FFFF0000"/>
    <pageSetUpPr fitToPage="1"/>
  </sheetPr>
  <dimension ref="A1:V40"/>
  <sheetViews>
    <sheetView zoomScale="85" zoomScaleNormal="115" workbookViewId="0">
      <pane ySplit="4" topLeftCell="A5" activePane="bottomLeft" state="frozen"/>
      <selection pane="bottomLeft" activeCell="A5" sqref="A5"/>
    </sheetView>
  </sheetViews>
  <sheetFormatPr defaultColWidth="9" defaultRowHeight="15" x14ac:dyDescent="0.25"/>
  <cols>
    <col min="1" max="1" width="6.375" style="211" customWidth="1"/>
    <col min="2" max="2" width="18.625" style="211" customWidth="1"/>
    <col min="3" max="3" width="9.625" style="211" customWidth="1"/>
    <col min="4" max="4" width="9.25" style="211" customWidth="1"/>
    <col min="5" max="5" width="11.25" style="211" customWidth="1"/>
    <col min="6" max="6" width="7.25" style="211" customWidth="1"/>
    <col min="7" max="7" width="10.75" style="211" customWidth="1"/>
    <col min="8" max="8" width="11.625" style="211" customWidth="1"/>
    <col min="9" max="9" width="0.875" style="211" customWidth="1"/>
    <col min="10" max="11" width="13" style="211" customWidth="1"/>
    <col min="12" max="12" width="12.5" style="211" customWidth="1"/>
    <col min="13" max="13" width="10.625" style="211" customWidth="1"/>
    <col min="14" max="14" width="10.375" style="211" customWidth="1"/>
    <col min="15" max="16" width="11.5" style="211" customWidth="1"/>
    <col min="17" max="18" width="20.375" style="212" customWidth="1"/>
    <col min="19" max="22" width="0" style="211" hidden="1" customWidth="1"/>
    <col min="23" max="16384" width="9" style="211"/>
  </cols>
  <sheetData>
    <row r="1" spans="1:22" ht="18" customHeight="1" x14ac:dyDescent="0.3">
      <c r="A1" s="26" t="str">
        <f>+'[1]SLC Strategic Risk Register'!A1</f>
        <v>Strategic Risk Register</v>
      </c>
      <c r="B1" s="220"/>
      <c r="C1" s="220"/>
      <c r="D1" s="265" t="s">
        <v>0</v>
      </c>
      <c r="E1" s="265"/>
      <c r="F1" s="265"/>
      <c r="G1" s="265"/>
      <c r="H1" s="221">
        <v>45869</v>
      </c>
      <c r="I1" s="220"/>
      <c r="J1" s="220"/>
      <c r="K1" s="220"/>
      <c r="L1" s="220"/>
      <c r="M1" s="220"/>
      <c r="N1" s="220"/>
      <c r="O1" s="28" t="str">
        <f>+'[1]SLC Strategic Risk Register'!V1</f>
        <v>RSRMG</v>
      </c>
      <c r="P1" s="28"/>
      <c r="Q1" s="222"/>
      <c r="R1" s="222"/>
      <c r="S1" s="220"/>
      <c r="T1" s="220"/>
      <c r="U1" s="220"/>
      <c r="V1" s="220"/>
    </row>
    <row r="2" spans="1:22" ht="18" customHeight="1" x14ac:dyDescent="0.3">
      <c r="A2" s="26" t="s">
        <v>1</v>
      </c>
      <c r="B2" s="220"/>
      <c r="C2" s="220"/>
      <c r="D2" s="265" t="s">
        <v>2</v>
      </c>
      <c r="E2" s="265"/>
      <c r="F2" s="265"/>
      <c r="G2" s="265"/>
      <c r="H2" s="221">
        <v>45869</v>
      </c>
      <c r="I2" s="220"/>
      <c r="J2" s="220"/>
      <c r="K2" s="220"/>
      <c r="L2" s="220"/>
      <c r="M2" s="220"/>
      <c r="N2" s="220"/>
      <c r="O2" s="28" t="s">
        <v>140</v>
      </c>
      <c r="P2" s="28"/>
      <c r="Q2" s="222"/>
      <c r="R2" s="222"/>
      <c r="S2" s="220"/>
      <c r="T2" s="220"/>
      <c r="U2" s="220"/>
      <c r="V2" s="220"/>
    </row>
    <row r="3" spans="1:22" ht="18" customHeight="1" x14ac:dyDescent="0.25">
      <c r="A3" s="220"/>
      <c r="B3" s="220"/>
      <c r="C3" s="220"/>
      <c r="D3" s="266" t="s">
        <v>3</v>
      </c>
      <c r="E3" s="267"/>
      <c r="F3" s="267"/>
      <c r="G3" s="268"/>
      <c r="H3" s="221">
        <v>45960</v>
      </c>
      <c r="I3" s="220"/>
      <c r="J3" s="220"/>
      <c r="K3" s="220"/>
      <c r="L3" s="220"/>
      <c r="M3" s="220"/>
      <c r="N3" s="220"/>
      <c r="O3" s="30"/>
      <c r="P3" s="30"/>
      <c r="Q3" s="222"/>
      <c r="R3" s="222"/>
      <c r="S3" s="220"/>
      <c r="T3" s="220"/>
      <c r="U3" s="220"/>
      <c r="V3" s="220"/>
    </row>
    <row r="5" spans="1:22"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0" t="s">
        <v>16</v>
      </c>
      <c r="P5" s="20" t="s">
        <v>17</v>
      </c>
      <c r="Q5" s="2" t="s">
        <v>18</v>
      </c>
      <c r="R5" s="2" t="s">
        <v>19</v>
      </c>
      <c r="S5" s="177" t="s">
        <v>20</v>
      </c>
      <c r="T5" s="177" t="s">
        <v>21</v>
      </c>
      <c r="U5" s="177" t="s">
        <v>22</v>
      </c>
      <c r="V5" s="177" t="s">
        <v>22</v>
      </c>
    </row>
    <row r="6" spans="1:22" x14ac:dyDescent="0.25">
      <c r="A6" s="271" t="s">
        <v>23</v>
      </c>
      <c r="B6" s="271"/>
      <c r="C6" s="271"/>
      <c r="D6" s="271"/>
      <c r="E6" s="271"/>
      <c r="F6" s="271"/>
      <c r="G6" s="271"/>
      <c r="H6" s="271"/>
      <c r="I6" s="271"/>
      <c r="J6" s="271"/>
      <c r="K6" s="271"/>
      <c r="L6" s="271"/>
      <c r="M6" s="271"/>
      <c r="N6" s="271"/>
      <c r="O6" s="271"/>
      <c r="P6" s="160"/>
      <c r="Q6" s="160"/>
      <c r="R6" s="160"/>
      <c r="S6" s="220"/>
      <c r="T6" s="220"/>
      <c r="U6" s="220"/>
      <c r="V6" s="220"/>
    </row>
    <row r="7" spans="1:22" ht="75" x14ac:dyDescent="0.25">
      <c r="A7" s="224">
        <v>8</v>
      </c>
      <c r="B7" s="219" t="s">
        <v>24</v>
      </c>
      <c r="C7" s="225" t="s">
        <v>25</v>
      </c>
      <c r="D7" s="23">
        <f>+'[1]SLC Strategic Risk Register'!E7</f>
        <v>3</v>
      </c>
      <c r="E7" s="23">
        <f>+'[1]SLC Strategic Risk Register'!F7</f>
        <v>2</v>
      </c>
      <c r="F7" s="24">
        <f>+'[1]SLC Strategic Risk Register'!G7</f>
        <v>6</v>
      </c>
      <c r="G7" s="23">
        <f>VLOOKUP(B7,'[1]SLC Strategic Risk Register'!D:H,5,FALSE)</f>
        <v>6</v>
      </c>
      <c r="H7" s="23">
        <f>+'[1]SLC Strategic Risk Register'!I7</f>
        <v>0</v>
      </c>
      <c r="I7" s="226"/>
      <c r="J7" s="226">
        <f>+'[1]SLC Strategic Risk Register'!P7</f>
        <v>3</v>
      </c>
      <c r="K7" s="226">
        <f>+'[1]SLC Strategic Risk Register'!Q7</f>
        <v>1</v>
      </c>
      <c r="L7" s="24">
        <f>+'[1]SLC Strategic Risk Register'!R7</f>
        <v>3</v>
      </c>
      <c r="M7" s="226">
        <f>+'[1]SLC Strategic Risk Register'!S7</f>
        <v>3</v>
      </c>
      <c r="N7" s="23">
        <f>+'[1]SLC Strategic Risk Register'!T7</f>
        <v>0</v>
      </c>
      <c r="O7" s="227" t="s">
        <v>242</v>
      </c>
      <c r="P7" s="227" t="s">
        <v>92</v>
      </c>
      <c r="Q7" s="227" t="s">
        <v>26</v>
      </c>
      <c r="R7" s="178" t="s">
        <v>27</v>
      </c>
      <c r="S7" s="220">
        <f>VLOOKUP(B7,'[1]Nov 24 SLC Summary'!B:F,5,FALSE)</f>
        <v>6</v>
      </c>
      <c r="T7" s="220">
        <f>VLOOKUP(B7,'[1]Nov 24 SLC Summary'!B:L,11,FALSE)</f>
        <v>3</v>
      </c>
      <c r="U7" s="220">
        <f>G7-S7</f>
        <v>0</v>
      </c>
      <c r="V7" s="220">
        <f>M7-T7</f>
        <v>0</v>
      </c>
    </row>
    <row r="8" spans="1:22" x14ac:dyDescent="0.25">
      <c r="A8" s="271" t="s">
        <v>28</v>
      </c>
      <c r="B8" s="271"/>
      <c r="C8" s="271"/>
      <c r="D8" s="271"/>
      <c r="E8" s="271"/>
      <c r="F8" s="271"/>
      <c r="G8" s="271"/>
      <c r="H8" s="271"/>
      <c r="I8" s="271"/>
      <c r="J8" s="271"/>
      <c r="K8" s="271"/>
      <c r="L8" s="271"/>
      <c r="M8" s="271"/>
      <c r="N8" s="271"/>
      <c r="O8" s="271"/>
      <c r="P8" s="160"/>
      <c r="Q8" s="160"/>
      <c r="R8" s="160"/>
      <c r="S8" s="220"/>
      <c r="T8" s="220"/>
      <c r="U8" s="220"/>
      <c r="V8" s="220"/>
    </row>
    <row r="9" spans="1:22" ht="45" x14ac:dyDescent="0.25">
      <c r="A9" s="224">
        <v>1</v>
      </c>
      <c r="B9" s="219" t="s">
        <v>29</v>
      </c>
      <c r="C9" s="225">
        <v>3</v>
      </c>
      <c r="D9" s="23">
        <f>+'[1]SLC Strategic Risk Register'!E9</f>
        <v>5</v>
      </c>
      <c r="E9" s="23">
        <f>+'[1]SLC Strategic Risk Register'!F9</f>
        <v>4</v>
      </c>
      <c r="F9" s="24">
        <f>+'[1]SLC Strategic Risk Register'!G9</f>
        <v>20</v>
      </c>
      <c r="G9" s="23">
        <f>+'[1]SLC Strategic Risk Register'!H9</f>
        <v>20</v>
      </c>
      <c r="H9" s="23">
        <f>+'[1]SLC Strategic Risk Register'!I9</f>
        <v>0</v>
      </c>
      <c r="I9" s="226"/>
      <c r="J9" s="226">
        <f>+'[1]SLC Strategic Risk Register'!P9</f>
        <v>5</v>
      </c>
      <c r="K9" s="226">
        <f>+'[1]SLC Strategic Risk Register'!Q9</f>
        <v>4</v>
      </c>
      <c r="L9" s="24">
        <f>+'[1]SLC Strategic Risk Register'!R9</f>
        <v>20</v>
      </c>
      <c r="M9" s="226">
        <f>+'[1]SLC Strategic Risk Register'!S9</f>
        <v>20</v>
      </c>
      <c r="N9" s="23">
        <f>+'[1]SLC Strategic Risk Register'!T9</f>
        <v>0</v>
      </c>
      <c r="O9" s="227" t="s">
        <v>95</v>
      </c>
      <c r="P9" s="227" t="s">
        <v>92</v>
      </c>
      <c r="Q9" s="227" t="s">
        <v>30</v>
      </c>
      <c r="R9" s="178" t="s">
        <v>27</v>
      </c>
      <c r="S9" s="220">
        <f>VLOOKUP(B9,'[1]Nov 24 SLC Summary'!B:F,5,FALSE)</f>
        <v>20</v>
      </c>
      <c r="T9" s="220">
        <f>VLOOKUP(B9,'[1]Nov 24 SLC Summary'!B:L,11,FALSE)</f>
        <v>20</v>
      </c>
      <c r="U9" s="220">
        <f>G9-S9</f>
        <v>0</v>
      </c>
      <c r="V9" s="220">
        <f>M9-T9</f>
        <v>0</v>
      </c>
    </row>
    <row r="10" spans="1:22" ht="66" customHeight="1" x14ac:dyDescent="0.25">
      <c r="A10" s="224">
        <v>2</v>
      </c>
      <c r="B10" s="219" t="s">
        <v>31</v>
      </c>
      <c r="C10" s="225">
        <v>3</v>
      </c>
      <c r="D10" s="23">
        <f>+'[1]SLC Strategic Risk Register'!E10</f>
        <v>5</v>
      </c>
      <c r="E10" s="23">
        <f>+'[1]SLC Strategic Risk Register'!F10</f>
        <v>3</v>
      </c>
      <c r="F10" s="24">
        <f>+'[1]SLC Strategic Risk Register'!G10</f>
        <v>15</v>
      </c>
      <c r="G10" s="23">
        <f>+'[1]SLC Strategic Risk Register'!H10</f>
        <v>15</v>
      </c>
      <c r="H10" s="23">
        <f>+'[1]SLC Strategic Risk Register'!I10</f>
        <v>0</v>
      </c>
      <c r="I10" s="226"/>
      <c r="J10" s="226">
        <f>+'[1]SLC Strategic Risk Register'!P10</f>
        <v>5</v>
      </c>
      <c r="K10" s="226">
        <f>+'[1]SLC Strategic Risk Register'!Q10</f>
        <v>2</v>
      </c>
      <c r="L10" s="24">
        <f>+'[1]SLC Strategic Risk Register'!R10</f>
        <v>10</v>
      </c>
      <c r="M10" s="226">
        <f>+'[1]SLC Strategic Risk Register'!S10</f>
        <v>10</v>
      </c>
      <c r="N10" s="23">
        <f>+'[1]SLC Strategic Risk Register'!T10</f>
        <v>0</v>
      </c>
      <c r="O10" s="227" t="s">
        <v>243</v>
      </c>
      <c r="P10" s="227" t="s">
        <v>92</v>
      </c>
      <c r="Q10" s="227" t="s">
        <v>30</v>
      </c>
      <c r="R10" s="178" t="s">
        <v>27</v>
      </c>
      <c r="S10" s="220">
        <f>VLOOKUP(B10,'[1]Nov 24 SLC Summary'!B:F,5,FALSE)</f>
        <v>15</v>
      </c>
      <c r="T10" s="220">
        <f>VLOOKUP(B10,'[1]Nov 24 SLC Summary'!B:L,11,FALSE)</f>
        <v>10</v>
      </c>
      <c r="U10" s="220">
        <f>G10-S10</f>
        <v>0</v>
      </c>
      <c r="V10" s="220">
        <f>M10-T10</f>
        <v>0</v>
      </c>
    </row>
    <row r="11" spans="1:22" ht="96.75" customHeight="1" x14ac:dyDescent="0.25">
      <c r="A11" s="224">
        <v>3</v>
      </c>
      <c r="B11" s="219" t="s">
        <v>32</v>
      </c>
      <c r="C11" s="225" t="s">
        <v>33</v>
      </c>
      <c r="D11" s="23">
        <f>+'[1]SLC Strategic Risk Register'!E11</f>
        <v>5</v>
      </c>
      <c r="E11" s="23">
        <f>+'[1]SLC Strategic Risk Register'!F11</f>
        <v>3</v>
      </c>
      <c r="F11" s="24">
        <f>+'[1]SLC Strategic Risk Register'!G11</f>
        <v>15</v>
      </c>
      <c r="G11" s="23">
        <f>+'[1]SLC Strategic Risk Register'!H11</f>
        <v>15</v>
      </c>
      <c r="H11" s="23">
        <f>+'[1]SLC Strategic Risk Register'!I11</f>
        <v>0</v>
      </c>
      <c r="I11" s="226"/>
      <c r="J11" s="226">
        <f>+'[1]SLC Strategic Risk Register'!P11</f>
        <v>5</v>
      </c>
      <c r="K11" s="226">
        <f>+'[1]SLC Strategic Risk Register'!Q11</f>
        <v>1</v>
      </c>
      <c r="L11" s="24">
        <f>+'[1]SLC Strategic Risk Register'!R11</f>
        <v>5</v>
      </c>
      <c r="M11" s="226">
        <f>+'[1]SLC Strategic Risk Register'!S11</f>
        <v>5</v>
      </c>
      <c r="N11" s="23">
        <f>+'[1]SLC Strategic Risk Register'!T11</f>
        <v>0</v>
      </c>
      <c r="O11" s="227" t="s">
        <v>123</v>
      </c>
      <c r="P11" s="227" t="s">
        <v>244</v>
      </c>
      <c r="Q11" s="227" t="s">
        <v>30</v>
      </c>
      <c r="R11" s="178" t="s">
        <v>27</v>
      </c>
      <c r="S11" s="220">
        <f>VLOOKUP(B11,'[1]Nov 24 SLC Summary'!B:F,5,FALSE)</f>
        <v>15</v>
      </c>
      <c r="T11" s="220">
        <f>VLOOKUP(B11,'[1]Nov 24 SLC Summary'!B:L,11,FALSE)</f>
        <v>5</v>
      </c>
      <c r="U11" s="220">
        <f>G11-S11</f>
        <v>0</v>
      </c>
      <c r="V11" s="220">
        <f>M11-T11</f>
        <v>0</v>
      </c>
    </row>
    <row r="12" spans="1:22" ht="79.5" customHeight="1" x14ac:dyDescent="0.25">
      <c r="A12" s="224">
        <v>5</v>
      </c>
      <c r="B12" s="219" t="s">
        <v>34</v>
      </c>
      <c r="C12" s="225" t="s">
        <v>35</v>
      </c>
      <c r="D12" s="23">
        <f>+'[1]SLC Strategic Risk Register'!E12</f>
        <v>4</v>
      </c>
      <c r="E12" s="23">
        <f>+'[1]SLC Strategic Risk Register'!F12</f>
        <v>3</v>
      </c>
      <c r="F12" s="24">
        <f>+'[1]SLC Strategic Risk Register'!G12</f>
        <v>12</v>
      </c>
      <c r="G12" s="23">
        <f>+'[1]SLC Strategic Risk Register'!H12</f>
        <v>12</v>
      </c>
      <c r="H12" s="23">
        <f>+'[1]SLC Strategic Risk Register'!I12</f>
        <v>0</v>
      </c>
      <c r="I12" s="226"/>
      <c r="J12" s="226">
        <f>+'[1]SLC Strategic Risk Register'!P12</f>
        <v>4</v>
      </c>
      <c r="K12" s="226">
        <f>+'[1]SLC Strategic Risk Register'!Q12</f>
        <v>3</v>
      </c>
      <c r="L12" s="24">
        <f>+'[1]SLC Strategic Risk Register'!R12</f>
        <v>12</v>
      </c>
      <c r="M12" s="226">
        <f>+'[1]SLC Strategic Risk Register'!S12</f>
        <v>12</v>
      </c>
      <c r="N12" s="23">
        <f>+'[1]SLC Strategic Risk Register'!T12</f>
        <v>0</v>
      </c>
      <c r="O12" s="227" t="s">
        <v>103</v>
      </c>
      <c r="P12" s="227" t="s">
        <v>92</v>
      </c>
      <c r="Q12" s="227" t="s">
        <v>30</v>
      </c>
      <c r="R12" s="178" t="s">
        <v>27</v>
      </c>
      <c r="S12" s="220">
        <f>VLOOKUP(B12,'[1]Nov 24 SLC Summary'!B:F,5,FALSE)</f>
        <v>12</v>
      </c>
      <c r="T12" s="220">
        <f>VLOOKUP(B12,'[1]Nov 24 SLC Summary'!B:L,11,FALSE)</f>
        <v>12</v>
      </c>
      <c r="U12" s="220">
        <f>G12-S12</f>
        <v>0</v>
      </c>
      <c r="V12" s="220">
        <f>M12-T12</f>
        <v>0</v>
      </c>
    </row>
    <row r="13" spans="1:22" ht="14.25" customHeight="1" x14ac:dyDescent="0.25">
      <c r="A13" s="272" t="s">
        <v>36</v>
      </c>
      <c r="B13" s="273"/>
      <c r="C13" s="273"/>
      <c r="D13" s="273"/>
      <c r="E13" s="273"/>
      <c r="F13" s="273"/>
      <c r="G13" s="273"/>
      <c r="H13" s="273"/>
      <c r="I13" s="273"/>
      <c r="J13" s="273"/>
      <c r="K13" s="273"/>
      <c r="L13" s="273"/>
      <c r="M13" s="273"/>
      <c r="N13" s="273"/>
      <c r="O13" s="274"/>
      <c r="P13" s="160"/>
      <c r="Q13" s="160"/>
      <c r="R13" s="160"/>
      <c r="S13" s="220"/>
      <c r="T13" s="220"/>
      <c r="U13" s="220"/>
      <c r="V13" s="220"/>
    </row>
    <row r="14" spans="1:22" ht="60" x14ac:dyDescent="0.25">
      <c r="A14" s="224">
        <v>13</v>
      </c>
      <c r="B14" s="219" t="s">
        <v>37</v>
      </c>
      <c r="C14" s="225" t="s">
        <v>25</v>
      </c>
      <c r="D14" s="23">
        <f>+'[1]SLC Strategic Risk Register'!E14</f>
        <v>5</v>
      </c>
      <c r="E14" s="23">
        <f>+'[1]SLC Strategic Risk Register'!F14</f>
        <v>5</v>
      </c>
      <c r="F14" s="24">
        <f>+'[1]SLC Strategic Risk Register'!G14</f>
        <v>25</v>
      </c>
      <c r="G14" s="23">
        <f>+'[1]SLC Strategic Risk Register'!H14</f>
        <v>8</v>
      </c>
      <c r="H14" s="23">
        <f>+'[1]SLC Strategic Risk Register'!I14</f>
        <v>17</v>
      </c>
      <c r="I14" s="226"/>
      <c r="J14" s="226">
        <f>+'[1]SLC Strategic Risk Register'!P14</f>
        <v>4</v>
      </c>
      <c r="K14" s="226">
        <f>+'[1]SLC Strategic Risk Register'!Q14</f>
        <v>5</v>
      </c>
      <c r="L14" s="24">
        <f>+'[1]SLC Strategic Risk Register'!R14</f>
        <v>20</v>
      </c>
      <c r="M14" s="226">
        <f>+'[1]SLC Strategic Risk Register'!S14</f>
        <v>4</v>
      </c>
      <c r="N14" s="23">
        <f>+'[1]SLC Strategic Risk Register'!T14</f>
        <v>16</v>
      </c>
      <c r="O14" s="227" t="s">
        <v>106</v>
      </c>
      <c r="P14" s="227" t="s">
        <v>107</v>
      </c>
      <c r="Q14" s="227" t="s">
        <v>36</v>
      </c>
      <c r="R14" s="178" t="s">
        <v>38</v>
      </c>
      <c r="S14" s="220">
        <f>VLOOKUP(B14,'[1]Nov 24 SLC Summary'!B:F,5,FALSE)</f>
        <v>25</v>
      </c>
      <c r="T14" s="220">
        <f>VLOOKUP(B14,'[1]Nov 24 SLC Summary'!B:L,11,FALSE)</f>
        <v>20</v>
      </c>
      <c r="U14" s="220">
        <f>G14-S14</f>
        <v>-17</v>
      </c>
      <c r="V14" s="220">
        <f>M14-T14</f>
        <v>-16</v>
      </c>
    </row>
    <row r="15" spans="1:22" x14ac:dyDescent="0.25">
      <c r="A15" s="272" t="s">
        <v>39</v>
      </c>
      <c r="B15" s="273"/>
      <c r="C15" s="273"/>
      <c r="D15" s="273"/>
      <c r="E15" s="273"/>
      <c r="F15" s="273"/>
      <c r="G15" s="273"/>
      <c r="H15" s="273"/>
      <c r="I15" s="273"/>
      <c r="J15" s="273"/>
      <c r="K15" s="273"/>
      <c r="L15" s="273"/>
      <c r="M15" s="273"/>
      <c r="N15" s="273"/>
      <c r="O15" s="274"/>
      <c r="P15" s="160"/>
      <c r="Q15" s="160"/>
      <c r="R15" s="160"/>
      <c r="S15" s="220"/>
      <c r="T15" s="220"/>
      <c r="U15" s="220"/>
      <c r="V15" s="220"/>
    </row>
    <row r="16" spans="1:22" ht="60" x14ac:dyDescent="0.25">
      <c r="A16" s="224">
        <v>6</v>
      </c>
      <c r="B16" s="219" t="s">
        <v>109</v>
      </c>
      <c r="C16" s="225">
        <v>2</v>
      </c>
      <c r="D16" s="23">
        <f>+'[1]SLC Strategic Risk Register'!E16</f>
        <v>5</v>
      </c>
      <c r="E16" s="23">
        <v>3</v>
      </c>
      <c r="F16" s="24">
        <f>+'[1]SLC Strategic Risk Register'!G16</f>
        <v>15</v>
      </c>
      <c r="G16" s="23">
        <f>+'[1]SLC Strategic Risk Register'!H16</f>
        <v>12</v>
      </c>
      <c r="H16" s="23">
        <f>+'[1]SLC Strategic Risk Register'!I16</f>
        <v>3</v>
      </c>
      <c r="I16" s="226"/>
      <c r="J16" s="226">
        <f>+'[1]SLC Strategic Risk Register'!P16</f>
        <v>5</v>
      </c>
      <c r="K16" s="226">
        <v>2</v>
      </c>
      <c r="L16" s="24">
        <f>+'[1]SLC Strategic Risk Register'!R16</f>
        <v>10</v>
      </c>
      <c r="M16" s="226">
        <f>+'[1]SLC Strategic Risk Register'!S16</f>
        <v>8</v>
      </c>
      <c r="N16" s="23">
        <f>+'[1]SLC Strategic Risk Register'!T16</f>
        <v>2</v>
      </c>
      <c r="O16" s="227" t="s">
        <v>245</v>
      </c>
      <c r="P16" s="227" t="s">
        <v>92</v>
      </c>
      <c r="Q16" s="227" t="s">
        <v>41</v>
      </c>
      <c r="R16" s="178" t="s">
        <v>27</v>
      </c>
      <c r="S16" s="220" t="e">
        <f>VLOOKUP(B16,'[1]Nov 24 SLC Summary'!B:F,5,FALSE)</f>
        <v>#N/A</v>
      </c>
      <c r="T16" s="220" t="e">
        <f>VLOOKUP(B16,'[1]Nov 24 SLC Summary'!B:L,11,FALSE)</f>
        <v>#N/A</v>
      </c>
      <c r="U16" s="220" t="e">
        <f>G16-S16</f>
        <v>#N/A</v>
      </c>
      <c r="V16" s="220" t="e">
        <f>M16-T16</f>
        <v>#N/A</v>
      </c>
    </row>
    <row r="17" spans="1:22" x14ac:dyDescent="0.25">
      <c r="A17" s="271" t="s">
        <v>41</v>
      </c>
      <c r="B17" s="271"/>
      <c r="C17" s="271"/>
      <c r="D17" s="271"/>
      <c r="E17" s="271"/>
      <c r="F17" s="271"/>
      <c r="G17" s="271"/>
      <c r="H17" s="271"/>
      <c r="I17" s="271"/>
      <c r="J17" s="271"/>
      <c r="K17" s="271"/>
      <c r="L17" s="271"/>
      <c r="M17" s="271"/>
      <c r="N17" s="271"/>
      <c r="O17" s="271"/>
      <c r="P17" s="160"/>
      <c r="Q17" s="160"/>
      <c r="R17" s="160"/>
      <c r="S17" s="220"/>
      <c r="T17" s="220"/>
      <c r="U17" s="220"/>
      <c r="V17" s="220"/>
    </row>
    <row r="18" spans="1:22" ht="120" x14ac:dyDescent="0.25">
      <c r="A18" s="224">
        <v>4</v>
      </c>
      <c r="B18" s="219" t="s">
        <v>114</v>
      </c>
      <c r="C18" s="225" t="s">
        <v>25</v>
      </c>
      <c r="D18" s="23">
        <f>+'[1]SLC Strategic Risk Register'!E18</f>
        <v>2</v>
      </c>
      <c r="E18" s="23">
        <f>+'[1]SLC Strategic Risk Register'!F18</f>
        <v>3</v>
      </c>
      <c r="F18" s="24">
        <f>+'[1]SLC Strategic Risk Register'!G18</f>
        <v>6</v>
      </c>
      <c r="G18" s="23">
        <f>+'[1]SLC Strategic Risk Register'!H18</f>
        <v>6</v>
      </c>
      <c r="H18" s="23">
        <f>+'[1]SLC Strategic Risk Register'!I18</f>
        <v>0</v>
      </c>
      <c r="I18" s="226"/>
      <c r="J18" s="226">
        <f>+'[1]SLC Strategic Risk Register'!P18</f>
        <v>2</v>
      </c>
      <c r="K18" s="226">
        <f>+'[1]SLC Strategic Risk Register'!Q18</f>
        <v>2</v>
      </c>
      <c r="L18" s="24">
        <f>+'[1]SLC Strategic Risk Register'!R18</f>
        <v>4</v>
      </c>
      <c r="M18" s="226">
        <f>+'[1]SLC Strategic Risk Register'!S18</f>
        <v>4</v>
      </c>
      <c r="N18" s="23">
        <f>+'[1]SLC Strategic Risk Register'!T18</f>
        <v>0</v>
      </c>
      <c r="O18" s="227" t="s">
        <v>246</v>
      </c>
      <c r="P18" s="227" t="s">
        <v>92</v>
      </c>
      <c r="Q18" s="227" t="s">
        <v>41</v>
      </c>
      <c r="R18" s="178" t="s">
        <v>27</v>
      </c>
      <c r="S18" s="220" t="e">
        <f>VLOOKUP(B18,'[1]Nov 24 SLC Summary'!B:F,5,FALSE)</f>
        <v>#N/A</v>
      </c>
      <c r="T18" s="220" t="e">
        <f>VLOOKUP(B18,'[1]Nov 24 SLC Summary'!B:L,11,FALSE)</f>
        <v>#N/A</v>
      </c>
      <c r="U18" s="220" t="e">
        <f>G18-S18</f>
        <v>#N/A</v>
      </c>
      <c r="V18" s="220" t="e">
        <f>M18-T18</f>
        <v>#N/A</v>
      </c>
    </row>
    <row r="19" spans="1:22" ht="75" x14ac:dyDescent="0.25">
      <c r="A19" s="224">
        <v>11</v>
      </c>
      <c r="B19" s="219" t="s">
        <v>42</v>
      </c>
      <c r="C19" s="225" t="s">
        <v>33</v>
      </c>
      <c r="D19" s="23">
        <f>+'[1]SLC Strategic Risk Register'!E19</f>
        <v>3</v>
      </c>
      <c r="E19" s="23">
        <f>+'[1]SLC Strategic Risk Register'!F19</f>
        <v>3</v>
      </c>
      <c r="F19" s="24">
        <f>+'[1]SLC Strategic Risk Register'!G19</f>
        <v>9</v>
      </c>
      <c r="G19" s="23">
        <f>+'[1]SLC Strategic Risk Register'!H19</f>
        <v>9</v>
      </c>
      <c r="H19" s="23">
        <f>+'[1]SLC Strategic Risk Register'!I19</f>
        <v>0</v>
      </c>
      <c r="I19" s="226"/>
      <c r="J19" s="226">
        <f>+'[1]SLC Strategic Risk Register'!P19</f>
        <v>3</v>
      </c>
      <c r="K19" s="226">
        <f>+'[1]SLC Strategic Risk Register'!Q19</f>
        <v>1</v>
      </c>
      <c r="L19" s="24">
        <f>+'[1]SLC Strategic Risk Register'!R19</f>
        <v>3</v>
      </c>
      <c r="M19" s="226">
        <f>+'[1]SLC Strategic Risk Register'!S19</f>
        <v>3</v>
      </c>
      <c r="N19" s="23">
        <f>+'[1]SLC Strategic Risk Register'!T19</f>
        <v>0</v>
      </c>
      <c r="O19" s="227" t="s">
        <v>247</v>
      </c>
      <c r="P19" s="227" t="s">
        <v>244</v>
      </c>
      <c r="Q19" s="227" t="s">
        <v>41</v>
      </c>
      <c r="R19" s="178" t="s">
        <v>27</v>
      </c>
      <c r="S19" s="220">
        <f>VLOOKUP(B19,'[1]Nov 24 SLC Summary'!B:F,5,FALSE)</f>
        <v>9</v>
      </c>
      <c r="T19" s="220">
        <f>VLOOKUP(B19,'[1]Nov 24 SLC Summary'!B:L,11,FALSE)</f>
        <v>3</v>
      </c>
      <c r="U19" s="220">
        <f>G19-S19</f>
        <v>0</v>
      </c>
      <c r="V19" s="220">
        <f>M19-T19</f>
        <v>0</v>
      </c>
    </row>
    <row r="20" spans="1:22" ht="75" x14ac:dyDescent="0.25">
      <c r="A20" s="224">
        <v>15</v>
      </c>
      <c r="B20" s="219" t="s">
        <v>43</v>
      </c>
      <c r="C20" s="225">
        <v>3</v>
      </c>
      <c r="D20" s="23">
        <f>+'[1]SLC Strategic Risk Register'!E20</f>
        <v>3</v>
      </c>
      <c r="E20" s="23">
        <f>+'[1]SLC Strategic Risk Register'!F20</f>
        <v>3</v>
      </c>
      <c r="F20" s="24">
        <f>+'[1]SLC Strategic Risk Register'!G20</f>
        <v>9</v>
      </c>
      <c r="G20" s="23">
        <f>+'[1]SLC Strategic Risk Register'!H20</f>
        <v>9</v>
      </c>
      <c r="H20" s="23">
        <f>+'[1]SLC Strategic Risk Register'!I20</f>
        <v>0</v>
      </c>
      <c r="I20" s="226"/>
      <c r="J20" s="226">
        <f>+'[1]SLC Strategic Risk Register'!P20</f>
        <v>3</v>
      </c>
      <c r="K20" s="226">
        <f>+'[1]SLC Strategic Risk Register'!Q20</f>
        <v>2</v>
      </c>
      <c r="L20" s="24">
        <f>+'[1]SLC Strategic Risk Register'!R20</f>
        <v>6</v>
      </c>
      <c r="M20" s="226">
        <f>+'[1]SLC Strategic Risk Register'!S20</f>
        <v>6</v>
      </c>
      <c r="N20" s="23">
        <f>+'[1]SLC Strategic Risk Register'!T20</f>
        <v>0</v>
      </c>
      <c r="O20" s="227" t="s">
        <v>120</v>
      </c>
      <c r="P20" s="227" t="s">
        <v>92</v>
      </c>
      <c r="Q20" s="227" t="s">
        <v>41</v>
      </c>
      <c r="R20" s="178" t="s">
        <v>27</v>
      </c>
      <c r="S20" s="220" t="e">
        <f>VLOOKUP(B20,'[1]Nov 24 SLC Summary'!B:F,5,FALSE)</f>
        <v>#N/A</v>
      </c>
      <c r="T20" s="220" t="e">
        <f>VLOOKUP(B20,'[1]Nov 24 SLC Summary'!B:L,11,FALSE)</f>
        <v>#N/A</v>
      </c>
      <c r="U20" s="220" t="e">
        <f>G20-S20</f>
        <v>#N/A</v>
      </c>
      <c r="V20" s="220" t="e">
        <f>M20-T20</f>
        <v>#N/A</v>
      </c>
    </row>
    <row r="21" spans="1:22" x14ac:dyDescent="0.25">
      <c r="A21" s="271" t="s">
        <v>44</v>
      </c>
      <c r="B21" s="271"/>
      <c r="C21" s="271"/>
      <c r="D21" s="271"/>
      <c r="E21" s="271"/>
      <c r="F21" s="271"/>
      <c r="G21" s="271"/>
      <c r="H21" s="271"/>
      <c r="I21" s="271"/>
      <c r="J21" s="271"/>
      <c r="K21" s="271"/>
      <c r="L21" s="271"/>
      <c r="M21" s="271"/>
      <c r="N21" s="271"/>
      <c r="O21" s="271"/>
      <c r="P21" s="160"/>
      <c r="Q21" s="160"/>
      <c r="R21" s="160"/>
      <c r="S21" s="220"/>
      <c r="T21" s="220"/>
      <c r="U21" s="220"/>
      <c r="V21" s="220"/>
    </row>
    <row r="22" spans="1:22" ht="75" x14ac:dyDescent="0.25">
      <c r="A22" s="224">
        <v>9</v>
      </c>
      <c r="B22" s="219" t="s">
        <v>122</v>
      </c>
      <c r="C22" s="225" t="s">
        <v>46</v>
      </c>
      <c r="D22" s="23">
        <f>+'[1]SLC Strategic Risk Register'!E22</f>
        <v>4</v>
      </c>
      <c r="E22" s="23">
        <f>+'[1]SLC Strategic Risk Register'!F22</f>
        <v>3</v>
      </c>
      <c r="F22" s="24">
        <f>+'[1]SLC Strategic Risk Register'!G22</f>
        <v>12</v>
      </c>
      <c r="G22" s="23">
        <f>+'[1]SLC Strategic Risk Register'!H22</f>
        <v>8</v>
      </c>
      <c r="H22" s="23">
        <f>+'[1]SLC Strategic Risk Register'!I22</f>
        <v>4</v>
      </c>
      <c r="I22" s="226"/>
      <c r="J22" s="226">
        <f>+'[1]SLC Strategic Risk Register'!P22</f>
        <v>4</v>
      </c>
      <c r="K22" s="226">
        <f>+'[1]SLC Strategic Risk Register'!Q22</f>
        <v>1</v>
      </c>
      <c r="L22" s="24">
        <f>+'[1]SLC Strategic Risk Register'!R22</f>
        <v>4</v>
      </c>
      <c r="M22" s="226">
        <f>+'[1]SLC Strategic Risk Register'!S22</f>
        <v>4</v>
      </c>
      <c r="N22" s="23">
        <f>+'[1]SLC Strategic Risk Register'!T22</f>
        <v>0</v>
      </c>
      <c r="O22" s="227" t="s">
        <v>123</v>
      </c>
      <c r="P22" s="227" t="s">
        <v>244</v>
      </c>
      <c r="Q22" s="227" t="s">
        <v>44</v>
      </c>
      <c r="R22" s="178" t="s">
        <v>47</v>
      </c>
      <c r="S22" s="220" t="e">
        <f>VLOOKUP(B22,'[1]Nov 24 SLC Summary'!B:F,5,FALSE)</f>
        <v>#N/A</v>
      </c>
      <c r="T22" s="220" t="e">
        <f>VLOOKUP(B22,'[1]Nov 24 SLC Summary'!B:L,11,FALSE)</f>
        <v>#N/A</v>
      </c>
      <c r="U22" s="220" t="e">
        <f>G22-S22</f>
        <v>#N/A</v>
      </c>
      <c r="V22" s="220" t="e">
        <f>M22-T22</f>
        <v>#N/A</v>
      </c>
    </row>
    <row r="23" spans="1:22" ht="90" x14ac:dyDescent="0.25">
      <c r="A23" s="224">
        <v>12</v>
      </c>
      <c r="B23" s="219" t="s">
        <v>125</v>
      </c>
      <c r="C23" s="225" t="s">
        <v>46</v>
      </c>
      <c r="D23" s="23">
        <f>+'[1]SLC Strategic Risk Register'!E23</f>
        <v>4</v>
      </c>
      <c r="E23" s="23">
        <f>+'[1]SLC Strategic Risk Register'!F23</f>
        <v>2</v>
      </c>
      <c r="F23" s="24">
        <f>+'[1]SLC Strategic Risk Register'!G23</f>
        <v>8</v>
      </c>
      <c r="G23" s="23">
        <f>+'[1]SLC Strategic Risk Register'!H23</f>
        <v>8</v>
      </c>
      <c r="H23" s="23">
        <f>+'[1]SLC Strategic Risk Register'!I23</f>
        <v>0</v>
      </c>
      <c r="I23" s="226"/>
      <c r="J23" s="226">
        <f>+'[1]SLC Strategic Risk Register'!P23</f>
        <v>4</v>
      </c>
      <c r="K23" s="226">
        <f>+'[1]SLC Strategic Risk Register'!Q23</f>
        <v>3</v>
      </c>
      <c r="L23" s="24">
        <f>+'[1]SLC Strategic Risk Register'!R23</f>
        <v>12</v>
      </c>
      <c r="M23" s="226">
        <f>+'[1]SLC Strategic Risk Register'!S23</f>
        <v>12</v>
      </c>
      <c r="N23" s="23">
        <f>+'[1]SLC Strategic Risk Register'!T23</f>
        <v>0</v>
      </c>
      <c r="O23" s="227" t="s">
        <v>248</v>
      </c>
      <c r="P23" s="227" t="s">
        <v>244</v>
      </c>
      <c r="Q23" s="227" t="s">
        <v>44</v>
      </c>
      <c r="R23" s="178" t="s">
        <v>47</v>
      </c>
      <c r="S23" s="220" t="e">
        <f>VLOOKUP(B23,'[1]Nov 24 SLC Summary'!B:F,5,FALSE)</f>
        <v>#N/A</v>
      </c>
      <c r="T23" s="220" t="e">
        <f>VLOOKUP(B23,'[1]Nov 24 SLC Summary'!B:L,11,FALSE)</f>
        <v>#N/A</v>
      </c>
      <c r="U23" s="220" t="e">
        <f>G23-S23</f>
        <v>#N/A</v>
      </c>
      <c r="V23" s="220" t="e">
        <f>M23-T23</f>
        <v>#N/A</v>
      </c>
    </row>
    <row r="24" spans="1:22" x14ac:dyDescent="0.25">
      <c r="A24" s="271" t="s">
        <v>49</v>
      </c>
      <c r="B24" s="271"/>
      <c r="C24" s="271"/>
      <c r="D24" s="271"/>
      <c r="E24" s="271"/>
      <c r="F24" s="271"/>
      <c r="G24" s="271"/>
      <c r="H24" s="271"/>
      <c r="I24" s="271"/>
      <c r="J24" s="271"/>
      <c r="K24" s="271"/>
      <c r="L24" s="271"/>
      <c r="M24" s="271"/>
      <c r="N24" s="271"/>
      <c r="O24" s="271"/>
      <c r="P24" s="160"/>
      <c r="Q24" s="160"/>
      <c r="R24" s="160"/>
      <c r="S24" s="220"/>
      <c r="T24" s="220"/>
      <c r="U24" s="220"/>
      <c r="V24" s="220">
        <f>M24-T24</f>
        <v>0</v>
      </c>
    </row>
    <row r="25" spans="1:22" ht="74.099999999999994" customHeight="1" x14ac:dyDescent="0.25">
      <c r="A25" s="224">
        <v>10</v>
      </c>
      <c r="B25" s="219" t="s">
        <v>50</v>
      </c>
      <c r="C25" s="225" t="s">
        <v>46</v>
      </c>
      <c r="D25" s="23">
        <f>+'[1]SLC Strategic Risk Register'!E25</f>
        <v>4</v>
      </c>
      <c r="E25" s="23">
        <f>+'[1]SLC Strategic Risk Register'!F25</f>
        <v>2</v>
      </c>
      <c r="F25" s="24">
        <f>+'[1]SLC Strategic Risk Register'!G25</f>
        <v>8</v>
      </c>
      <c r="G25" s="23">
        <f>+'[1]SLC Strategic Risk Register'!H25</f>
        <v>8</v>
      </c>
      <c r="H25" s="23">
        <f>+'[1]SLC Strategic Risk Register'!I25</f>
        <v>0</v>
      </c>
      <c r="I25" s="226"/>
      <c r="J25" s="226">
        <f>+'[1]SLC Strategic Risk Register'!P25</f>
        <v>4</v>
      </c>
      <c r="K25" s="226">
        <f>+'[1]SLC Strategic Risk Register'!Q25</f>
        <v>4</v>
      </c>
      <c r="L25" s="24">
        <f>+'[1]SLC Strategic Risk Register'!R25</f>
        <v>16</v>
      </c>
      <c r="M25" s="226">
        <f>+'[1]SLC Strategic Risk Register'!S25</f>
        <v>4</v>
      </c>
      <c r="N25" s="23">
        <f>+'[1]SLC Strategic Risk Register'!T25</f>
        <v>12</v>
      </c>
      <c r="O25" s="227" t="s">
        <v>249</v>
      </c>
      <c r="P25" s="227" t="s">
        <v>107</v>
      </c>
      <c r="Q25" s="227" t="s">
        <v>49</v>
      </c>
      <c r="R25" s="178" t="s">
        <v>51</v>
      </c>
      <c r="S25" s="220">
        <f>VLOOKUP(B25,'[1]Nov 24 SLC Summary'!B:F,5,FALSE)</f>
        <v>8</v>
      </c>
      <c r="T25" s="220">
        <f>VLOOKUP(B25,'[1]Nov 24 SLC Summary'!B:L,11,FALSE)</f>
        <v>16</v>
      </c>
      <c r="U25" s="220">
        <f>G25-S25</f>
        <v>0</v>
      </c>
      <c r="V25" s="220">
        <f>M25-T25</f>
        <v>-12</v>
      </c>
    </row>
    <row r="26" spans="1:22" x14ac:dyDescent="0.25">
      <c r="A26" s="271" t="s">
        <v>52</v>
      </c>
      <c r="B26" s="271"/>
      <c r="C26" s="271"/>
      <c r="D26" s="271"/>
      <c r="E26" s="271"/>
      <c r="F26" s="271"/>
      <c r="G26" s="271"/>
      <c r="H26" s="271"/>
      <c r="I26" s="271"/>
      <c r="J26" s="271"/>
      <c r="K26" s="271"/>
      <c r="L26" s="271"/>
      <c r="M26" s="271"/>
      <c r="N26" s="271"/>
      <c r="O26" s="271"/>
      <c r="P26" s="160"/>
      <c r="Q26" s="160"/>
      <c r="R26" s="160"/>
      <c r="S26" s="220"/>
      <c r="T26" s="220"/>
      <c r="U26" s="220"/>
      <c r="V26" s="220"/>
    </row>
    <row r="27" spans="1:22" ht="60" x14ac:dyDescent="0.25">
      <c r="A27" s="224">
        <v>7</v>
      </c>
      <c r="B27" s="219" t="s">
        <v>53</v>
      </c>
      <c r="C27" s="225">
        <v>3</v>
      </c>
      <c r="D27" s="23">
        <f>+'[1]SLC Strategic Risk Register'!E27</f>
        <v>3</v>
      </c>
      <c r="E27" s="23">
        <f>+'[1]SLC Strategic Risk Register'!F27</f>
        <v>5</v>
      </c>
      <c r="F27" s="24">
        <f>+'[1]SLC Strategic Risk Register'!G27</f>
        <v>15</v>
      </c>
      <c r="G27" s="23">
        <f>+'[1]SLC Strategic Risk Register'!H27</f>
        <v>6</v>
      </c>
      <c r="H27" s="23">
        <f>+'[1]SLC Strategic Risk Register'!I27</f>
        <v>9</v>
      </c>
      <c r="I27" s="226"/>
      <c r="J27" s="226">
        <f>+'[1]SLC Strategic Risk Register'!P27</f>
        <v>3</v>
      </c>
      <c r="K27" s="226">
        <f>+'[1]SLC Strategic Risk Register'!Q27</f>
        <v>4</v>
      </c>
      <c r="L27" s="24">
        <f>+'[1]SLC Strategic Risk Register'!R27</f>
        <v>12</v>
      </c>
      <c r="M27" s="226">
        <f>+'[1]SLC Strategic Risk Register'!S27</f>
        <v>6</v>
      </c>
      <c r="N27" s="23">
        <f>+'[1]SLC Strategic Risk Register'!T27</f>
        <v>6</v>
      </c>
      <c r="O27" s="227" t="s">
        <v>242</v>
      </c>
      <c r="P27" s="227" t="s">
        <v>92</v>
      </c>
      <c r="Q27" s="227" t="s">
        <v>52</v>
      </c>
      <c r="R27" s="178" t="s">
        <v>38</v>
      </c>
      <c r="S27" s="220">
        <f>VLOOKUP(B27,'[1]Nov 24 SLC Summary'!B:F,5,FALSE)</f>
        <v>15</v>
      </c>
      <c r="T27" s="220">
        <f>VLOOKUP(B27,'[1]Nov 24 SLC Summary'!B:L,11,FALSE)</f>
        <v>12</v>
      </c>
      <c r="U27" s="220">
        <f>G27-S27</f>
        <v>-9</v>
      </c>
      <c r="V27" s="220">
        <f>M27-T27</f>
        <v>-6</v>
      </c>
    </row>
    <row r="28" spans="1:22" x14ac:dyDescent="0.25">
      <c r="A28" s="271" t="s">
        <v>54</v>
      </c>
      <c r="B28" s="271"/>
      <c r="C28" s="271"/>
      <c r="D28" s="271"/>
      <c r="E28" s="271"/>
      <c r="F28" s="271"/>
      <c r="G28" s="271"/>
      <c r="H28" s="271"/>
      <c r="I28" s="271"/>
      <c r="J28" s="271"/>
      <c r="K28" s="271"/>
      <c r="L28" s="271"/>
      <c r="M28" s="271"/>
      <c r="N28" s="271"/>
      <c r="O28" s="271"/>
      <c r="P28" s="160"/>
      <c r="Q28" s="160"/>
      <c r="R28" s="160"/>
      <c r="S28" s="220"/>
      <c r="T28" s="220"/>
      <c r="U28" s="220"/>
      <c r="V28" s="220"/>
    </row>
    <row r="29" spans="1:22" ht="45" x14ac:dyDescent="0.25">
      <c r="A29" s="224">
        <v>14</v>
      </c>
      <c r="B29" s="219" t="s">
        <v>55</v>
      </c>
      <c r="C29" s="225">
        <v>3</v>
      </c>
      <c r="D29" s="23">
        <f>+'[1]SLC Strategic Risk Register'!E29</f>
        <v>4</v>
      </c>
      <c r="E29" s="23">
        <f>+'[1]SLC Strategic Risk Register'!F29</f>
        <v>4</v>
      </c>
      <c r="F29" s="24">
        <f>+'[1]SLC Strategic Risk Register'!G29</f>
        <v>16</v>
      </c>
      <c r="G29" s="23">
        <f>+'[1]SLC Strategic Risk Register'!H29</f>
        <v>16</v>
      </c>
      <c r="H29" s="23">
        <f>+'[1]SLC Strategic Risk Register'!I29</f>
        <v>0</v>
      </c>
      <c r="I29" s="226"/>
      <c r="J29" s="226">
        <f>+'[1]SLC Strategic Risk Register'!P29</f>
        <v>4</v>
      </c>
      <c r="K29" s="226">
        <f>+'[1]SLC Strategic Risk Register'!Q29</f>
        <v>3</v>
      </c>
      <c r="L29" s="24">
        <f>+'[1]SLC Strategic Risk Register'!R29</f>
        <v>12</v>
      </c>
      <c r="M29" s="226">
        <f>+'[1]SLC Strategic Risk Register'!S29</f>
        <v>12</v>
      </c>
      <c r="N29" s="23">
        <f>+'[1]SLC Strategic Risk Register'!T29</f>
        <v>0</v>
      </c>
      <c r="O29" s="227" t="s">
        <v>134</v>
      </c>
      <c r="P29" s="227" t="s">
        <v>107</v>
      </c>
      <c r="Q29" s="227" t="s">
        <v>54</v>
      </c>
      <c r="R29" s="178" t="s">
        <v>47</v>
      </c>
      <c r="S29" s="220">
        <f>VLOOKUP(B29,'[1]Nov 24 SLC Summary'!B:F,5,FALSE)</f>
        <v>16</v>
      </c>
      <c r="T29" s="220">
        <f>VLOOKUP(B29,'[1]Nov 24 SLC Summary'!B:L,11,FALSE)</f>
        <v>12</v>
      </c>
      <c r="U29" s="220">
        <f>G29-S29</f>
        <v>0</v>
      </c>
      <c r="V29" s="220">
        <f>M29-T29</f>
        <v>0</v>
      </c>
    </row>
    <row r="30" spans="1:22" ht="15.75" thickBot="1" x14ac:dyDescent="0.3">
      <c r="A30" s="220"/>
      <c r="B30" s="220"/>
      <c r="C30" s="220"/>
      <c r="D30" s="1"/>
      <c r="E30" s="1"/>
      <c r="F30" s="1"/>
      <c r="G30" s="1"/>
      <c r="H30" s="1"/>
      <c r="I30" s="220"/>
      <c r="J30" s="220"/>
      <c r="K30" s="220"/>
      <c r="L30" s="220"/>
      <c r="M30" s="220"/>
      <c r="N30" s="220"/>
      <c r="O30" s="220"/>
      <c r="P30" s="220"/>
      <c r="Q30" s="222"/>
      <c r="R30" s="222"/>
      <c r="S30" s="220"/>
      <c r="T30" s="220"/>
      <c r="U30" s="220"/>
      <c r="V30" s="220"/>
    </row>
    <row r="31" spans="1:22" ht="15.75" thickBot="1" x14ac:dyDescent="0.3">
      <c r="A31" s="269" t="s">
        <v>56</v>
      </c>
      <c r="B31" s="270"/>
      <c r="C31" s="228"/>
      <c r="D31" s="220"/>
      <c r="E31" s="220"/>
      <c r="F31" s="220"/>
      <c r="G31" s="1"/>
      <c r="H31" s="220"/>
      <c r="I31" s="220"/>
      <c r="J31" s="9" t="s">
        <v>57</v>
      </c>
      <c r="K31" s="117" t="s">
        <v>58</v>
      </c>
      <c r="L31" s="213" t="s">
        <v>59</v>
      </c>
      <c r="M31" s="220"/>
      <c r="N31"/>
      <c r="O31"/>
      <c r="P31"/>
      <c r="Q31" s="222"/>
      <c r="R31" s="222"/>
      <c r="S31" s="220"/>
      <c r="T31" s="220"/>
      <c r="U31" s="220"/>
      <c r="V31" s="220"/>
    </row>
    <row r="32" spans="1:22" x14ac:dyDescent="0.25">
      <c r="A32" s="115">
        <v>1</v>
      </c>
      <c r="B32" s="124" t="s">
        <v>60</v>
      </c>
      <c r="C32" s="29"/>
      <c r="D32" s="220"/>
      <c r="E32" s="220"/>
      <c r="F32" s="220"/>
      <c r="G32" s="1"/>
      <c r="H32" s="1"/>
      <c r="I32" s="220"/>
      <c r="J32" s="1"/>
      <c r="K32" s="119" t="s">
        <v>61</v>
      </c>
      <c r="L32" s="214" t="s">
        <v>62</v>
      </c>
      <c r="M32" s="220"/>
      <c r="N32"/>
      <c r="O32"/>
      <c r="P32"/>
      <c r="Q32" s="222"/>
      <c r="R32" s="222"/>
      <c r="S32" s="220"/>
      <c r="T32" s="220"/>
      <c r="U32" s="220"/>
      <c r="V32" s="220"/>
    </row>
    <row r="33" spans="1:16" x14ac:dyDescent="0.25">
      <c r="A33" s="115">
        <v>2</v>
      </c>
      <c r="B33" s="124" t="s">
        <v>63</v>
      </c>
      <c r="C33" s="29"/>
      <c r="D33" s="220"/>
      <c r="E33" s="220"/>
      <c r="F33" s="220"/>
      <c r="G33" s="1"/>
      <c r="H33" s="1"/>
      <c r="I33" s="220"/>
      <c r="J33" s="1"/>
      <c r="K33" s="119" t="s">
        <v>64</v>
      </c>
      <c r="L33" s="215" t="s">
        <v>65</v>
      </c>
      <c r="M33" s="220"/>
      <c r="N33"/>
      <c r="O33"/>
      <c r="P33"/>
    </row>
    <row r="34" spans="1:16" x14ac:dyDescent="0.25">
      <c r="A34" s="115">
        <v>3</v>
      </c>
      <c r="B34" s="124" t="s">
        <v>66</v>
      </c>
      <c r="C34" s="29"/>
      <c r="D34" s="220"/>
      <c r="E34" s="220"/>
      <c r="F34" s="220"/>
      <c r="G34" s="220"/>
      <c r="H34" s="220"/>
      <c r="I34" s="220"/>
      <c r="J34" s="220"/>
      <c r="K34" s="122" t="s">
        <v>67</v>
      </c>
      <c r="L34" s="216" t="s">
        <v>68</v>
      </c>
      <c r="M34" s="220"/>
      <c r="N34" s="220"/>
      <c r="O34" s="220"/>
      <c r="P34" s="220"/>
    </row>
    <row r="35" spans="1:16" x14ac:dyDescent="0.25">
      <c r="A35" s="125">
        <v>4</v>
      </c>
      <c r="B35" s="124" t="s">
        <v>69</v>
      </c>
      <c r="C35" s="220"/>
      <c r="D35" s="220"/>
      <c r="E35" s="220"/>
      <c r="F35" s="220"/>
      <c r="G35" s="220"/>
      <c r="H35" s="220"/>
      <c r="I35" s="220"/>
      <c r="J35" s="220"/>
      <c r="K35" s="220"/>
      <c r="L35" s="220"/>
      <c r="M35" s="220"/>
      <c r="N35" s="220"/>
      <c r="O35" s="220"/>
      <c r="P35" s="220"/>
    </row>
    <row r="36" spans="1:16" x14ac:dyDescent="0.25">
      <c r="A36" s="220"/>
      <c r="B36" s="220"/>
      <c r="C36" s="220"/>
      <c r="D36" s="1"/>
      <c r="E36" s="1"/>
      <c r="F36" s="1"/>
      <c r="G36" s="1"/>
      <c r="H36" s="1"/>
      <c r="I36" s="220"/>
      <c r="J36" s="220"/>
      <c r="K36" s="220"/>
      <c r="L36" s="220"/>
      <c r="M36" s="220"/>
      <c r="N36" s="220"/>
      <c r="O36" s="220"/>
      <c r="P36" s="220"/>
    </row>
    <row r="37" spans="1:16" ht="15.75" x14ac:dyDescent="0.25">
      <c r="A37" s="220"/>
      <c r="B37" s="220"/>
      <c r="C37" s="220"/>
      <c r="D37" s="220"/>
      <c r="E37" s="220"/>
      <c r="F37" s="220"/>
      <c r="G37" s="220"/>
      <c r="H37" s="220"/>
      <c r="I37" s="220"/>
      <c r="J37" s="220"/>
      <c r="K37" s="217"/>
      <c r="L37" s="218"/>
      <c r="M37" s="220"/>
      <c r="N37" s="220"/>
      <c r="O37" s="220"/>
      <c r="P37" s="220"/>
    </row>
    <row r="38" spans="1:16" ht="15.75" x14ac:dyDescent="0.25">
      <c r="A38" s="220"/>
      <c r="B38" s="220"/>
      <c r="C38" s="220"/>
      <c r="D38" s="220"/>
      <c r="E38" s="220"/>
      <c r="F38" s="220"/>
      <c r="G38" s="220"/>
      <c r="H38" s="220"/>
      <c r="I38" s="220"/>
      <c r="J38" s="220"/>
      <c r="K38" s="217"/>
      <c r="L38" s="218"/>
      <c r="M38" s="220"/>
      <c r="N38" s="220"/>
      <c r="O38" s="220"/>
      <c r="P38" s="220"/>
    </row>
    <row r="39" spans="1:16" ht="15.75" x14ac:dyDescent="0.25">
      <c r="A39" s="220"/>
      <c r="B39" s="220"/>
      <c r="C39" s="220"/>
      <c r="D39" s="220"/>
      <c r="E39" s="220"/>
      <c r="F39" s="220"/>
      <c r="G39" s="220"/>
      <c r="H39" s="220"/>
      <c r="I39" s="220"/>
      <c r="J39" s="220"/>
      <c r="K39" s="217"/>
      <c r="L39" s="218"/>
      <c r="M39" s="220"/>
      <c r="N39" s="220"/>
      <c r="O39" s="220"/>
      <c r="P39" s="220"/>
    </row>
    <row r="40" spans="1:16" ht="15.75" x14ac:dyDescent="0.25">
      <c r="A40" s="220"/>
      <c r="B40" s="220"/>
      <c r="C40" s="220"/>
      <c r="D40" s="220"/>
      <c r="E40" s="220"/>
      <c r="F40" s="220"/>
      <c r="G40" s="220"/>
      <c r="H40" s="220"/>
      <c r="I40" s="220"/>
      <c r="J40" s="220"/>
      <c r="K40" s="217"/>
      <c r="L40" s="218"/>
      <c r="M40" s="220"/>
      <c r="N40" s="220"/>
      <c r="O40" s="220"/>
      <c r="P40" s="220"/>
    </row>
  </sheetData>
  <autoFilter ref="A5:O29" xr:uid="{5BD5F36C-CFA7-4AD9-A472-9F4D536F5633}"/>
  <mergeCells count="13">
    <mergeCell ref="A13:O13"/>
    <mergeCell ref="D1:G1"/>
    <mergeCell ref="D2:G2"/>
    <mergeCell ref="D3:G3"/>
    <mergeCell ref="A6:O6"/>
    <mergeCell ref="A8:O8"/>
    <mergeCell ref="A31:B31"/>
    <mergeCell ref="A15:O15"/>
    <mergeCell ref="A17:O17"/>
    <mergeCell ref="A21:O21"/>
    <mergeCell ref="A24:O24"/>
    <mergeCell ref="A26:O26"/>
    <mergeCell ref="A28:O28"/>
  </mergeCells>
  <conditionalFormatting sqref="F1:F1048576">
    <cfRule type="cellIs" dxfId="63" priority="5" operator="between">
      <formula>20</formula>
      <formula>25</formula>
    </cfRule>
    <cfRule type="cellIs" dxfId="62" priority="6" operator="between">
      <formula>10</formula>
      <formula>19</formula>
    </cfRule>
    <cfRule type="cellIs" dxfId="61" priority="7" operator="between">
      <formula>4</formula>
      <formula>9</formula>
    </cfRule>
    <cfRule type="cellIs" dxfId="60" priority="8" operator="between">
      <formula>1</formula>
      <formula>3</formula>
    </cfRule>
  </conditionalFormatting>
  <conditionalFormatting sqref="L1:L1048576">
    <cfRule type="cellIs" dxfId="59" priority="9" operator="between">
      <formula>20</formula>
      <formula>25</formula>
    </cfRule>
    <cfRule type="cellIs" dxfId="58" priority="10" operator="between">
      <formula>10</formula>
      <formula>19</formula>
    </cfRule>
    <cfRule type="cellIs" dxfId="57" priority="11" operator="between">
      <formula>4</formula>
      <formula>9</formula>
    </cfRule>
    <cfRule type="cellIs" dxfId="56" priority="12" operator="between">
      <formula>1</formula>
      <formula>3</formula>
    </cfRule>
  </conditionalFormatting>
  <conditionalFormatting sqref="L27">
    <cfRule type="cellIs" dxfId="55" priority="17" operator="between">
      <formula>20</formula>
      <formula>25</formula>
    </cfRule>
    <cfRule type="cellIs" dxfId="54" priority="18" operator="between">
      <formula>10</formula>
      <formula>19</formula>
    </cfRule>
    <cfRule type="cellIs" dxfId="53" priority="19" operator="between">
      <formula>4</formula>
      <formula>9</formula>
    </cfRule>
    <cfRule type="cellIs" dxfId="52" priority="20" operator="between">
      <formula>1</formula>
      <formula>3</formula>
    </cfRule>
  </conditionalFormatting>
  <conditionalFormatting sqref="L29">
    <cfRule type="cellIs" dxfId="51" priority="13" operator="between">
      <formula>20</formula>
      <formula>25</formula>
    </cfRule>
    <cfRule type="cellIs" dxfId="50" priority="14" operator="between">
      <formula>10</formula>
      <formula>19</formula>
    </cfRule>
    <cfRule type="cellIs" dxfId="49" priority="15" operator="between">
      <formula>4</formula>
      <formula>9</formula>
    </cfRule>
    <cfRule type="cellIs" dxfId="48" priority="16"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4" id="{544A0FB8-2B67-474D-81FC-44377F21C671}">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2" id="{C9188BAF-80D9-47AA-9675-1018F28D0125}">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1" id="{E8E0680D-BB8D-4900-A6C7-634E64E222E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1" id="{CF4A9EF1-70C8-4928-8D1C-A7F03A0AE0E6}">
            <x14:iconSet iconSet="3Arrows" custom="1">
              <x14:cfvo type="percent">
                <xm:f>0</xm:f>
              </x14:cfvo>
              <x14:cfvo type="num">
                <xm:f>0</xm:f>
              </x14:cfvo>
              <x14:cfvo type="num" gte="0">
                <xm:f>0</xm:f>
              </x14:cfvo>
              <x14:cfIcon iconSet="3Arrows" iconId="2"/>
              <x14:cfIcon iconSet="3Arrows" iconId="1"/>
              <x14:cfIcon iconSet="3Arrows" iconId="0"/>
            </x14:iconSet>
          </x14:cfRule>
          <xm:sqref>N7</xm:sqref>
        </x14:conditionalFormatting>
        <x14:conditionalFormatting xmlns:xm="http://schemas.microsoft.com/office/excel/2006/main">
          <x14:cfRule type="iconSet" priority="3" id="{4590B8AB-AE5D-4E4B-AFC2-84563CAF98AA}">
            <x14:iconSet iconSet="3Arrows" custom="1">
              <x14:cfvo type="percent">
                <xm:f>0</xm:f>
              </x14:cfvo>
              <x14:cfvo type="num">
                <xm:f>0</xm:f>
              </x14:cfvo>
              <x14:cfvo type="num" gte="0">
                <xm:f>0</xm:f>
              </x14:cfvo>
              <x14:cfIcon iconSet="3Arrows" iconId="2"/>
              <x14:cfIcon iconSet="3Arrows" iconId="1"/>
              <x14:cfIcon iconSet="3Arrows" iconId="0"/>
            </x14:iconSet>
          </x14:cfRule>
          <xm:sqref>N25</xm:sqref>
        </x14:conditionalFormatting>
        <x14:conditionalFormatting xmlns:xm="http://schemas.microsoft.com/office/excel/2006/main">
          <x14:cfRule type="iconSet" priority="22" id="{4E222D9C-09A0-4092-8B45-61ACD96FC252}">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N14 N16 N22:N23 N18:N20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D326-86B8-4A5B-82DB-92A1A3D3776F}">
  <sheetPr>
    <tabColor rgb="FFFF0000"/>
    <pageSetUpPr fitToPage="1"/>
  </sheetPr>
  <dimension ref="A1:U40"/>
  <sheetViews>
    <sheetView zoomScale="85" zoomScaleNormal="115" workbookViewId="0">
      <pane ySplit="4" topLeftCell="A5" activePane="bottomLeft" state="frozen"/>
      <selection activeCell="A5" sqref="A5"/>
      <selection pane="bottomLeft" activeCell="A5" sqref="A5"/>
    </sheetView>
  </sheetViews>
  <sheetFormatPr defaultColWidth="9" defaultRowHeight="15" x14ac:dyDescent="0.25"/>
  <cols>
    <col min="1" max="1" width="6.375" style="176" customWidth="1"/>
    <col min="2" max="2" width="18.625" style="176" customWidth="1"/>
    <col min="3" max="3" width="9.625" style="176" customWidth="1"/>
    <col min="4" max="4" width="9.25" style="176" customWidth="1"/>
    <col min="5" max="5" width="11.25" style="176" customWidth="1"/>
    <col min="6" max="6" width="7.25" style="176" customWidth="1"/>
    <col min="7" max="7" width="10.75" style="176" customWidth="1"/>
    <col min="8" max="8" width="11.625" style="176" customWidth="1"/>
    <col min="9" max="9" width="0.875" style="176" customWidth="1"/>
    <col min="10" max="11" width="13" style="176" customWidth="1"/>
    <col min="12" max="12" width="12.5" style="176" customWidth="1"/>
    <col min="13" max="13" width="10.625" style="176" customWidth="1"/>
    <col min="14" max="14" width="10.375" style="176" customWidth="1"/>
    <col min="15" max="15" width="11.5" style="176" customWidth="1"/>
    <col min="16" max="17" width="20.375" style="175" customWidth="1"/>
    <col min="18" max="21" width="0" style="176" hidden="1" customWidth="1"/>
    <col min="22" max="16384" width="9" style="176"/>
  </cols>
  <sheetData>
    <row r="1" spans="1:21" ht="18" customHeight="1" x14ac:dyDescent="0.3">
      <c r="A1" s="26" t="str">
        <f>+'[2]SLC Strategic Risk Register'!A1</f>
        <v>Strategic Risk Register</v>
      </c>
      <c r="B1" s="220"/>
      <c r="C1" s="220"/>
      <c r="D1" s="265" t="s">
        <v>0</v>
      </c>
      <c r="E1" s="265"/>
      <c r="F1" s="265"/>
      <c r="G1" s="265"/>
      <c r="H1" s="221">
        <v>45771</v>
      </c>
      <c r="I1" s="220"/>
      <c r="J1" s="220"/>
      <c r="K1" s="220"/>
      <c r="L1" s="220"/>
      <c r="M1" s="220"/>
      <c r="N1" s="220"/>
      <c r="O1" s="28" t="str">
        <f>+'[2]SLC Strategic Risk Register'!V1</f>
        <v>RSRMG</v>
      </c>
      <c r="P1" s="222"/>
      <c r="Q1" s="222"/>
      <c r="R1" s="220"/>
      <c r="S1" s="220"/>
      <c r="T1" s="220"/>
      <c r="U1" s="220"/>
    </row>
    <row r="2" spans="1:21" ht="18" customHeight="1" x14ac:dyDescent="0.3">
      <c r="A2" s="26" t="s">
        <v>1</v>
      </c>
      <c r="B2" s="220"/>
      <c r="C2" s="220"/>
      <c r="D2" s="265" t="s">
        <v>2</v>
      </c>
      <c r="E2" s="265"/>
      <c r="F2" s="265"/>
      <c r="G2" s="265"/>
      <c r="H2" s="221">
        <v>45771</v>
      </c>
      <c r="I2" s="220"/>
      <c r="J2" s="220"/>
      <c r="K2" s="220"/>
      <c r="L2" s="220"/>
      <c r="M2" s="220"/>
      <c r="N2" s="220"/>
      <c r="O2" s="28" t="s">
        <v>250</v>
      </c>
      <c r="P2" s="222"/>
      <c r="Q2" s="222"/>
      <c r="R2" s="220"/>
      <c r="S2" s="220"/>
      <c r="T2" s="220"/>
      <c r="U2" s="220"/>
    </row>
    <row r="3" spans="1:21" ht="18" customHeight="1" x14ac:dyDescent="0.25">
      <c r="A3" s="220"/>
      <c r="B3" s="220"/>
      <c r="C3" s="220"/>
      <c r="D3" s="266" t="s">
        <v>3</v>
      </c>
      <c r="E3" s="267"/>
      <c r="F3" s="267"/>
      <c r="G3" s="268"/>
      <c r="H3" s="221">
        <v>45869</v>
      </c>
      <c r="I3" s="220"/>
      <c r="J3" s="220"/>
      <c r="K3" s="220"/>
      <c r="L3" s="220"/>
      <c r="M3" s="220"/>
      <c r="N3" s="220"/>
      <c r="O3" s="30"/>
      <c r="P3" s="222"/>
      <c r="Q3" s="222"/>
      <c r="R3" s="220"/>
      <c r="S3" s="220"/>
      <c r="T3" s="220"/>
      <c r="U3" s="220"/>
    </row>
    <row r="5" spans="1:21"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 t="s">
        <v>251</v>
      </c>
      <c r="P5" s="2" t="s">
        <v>18</v>
      </c>
      <c r="Q5" s="2" t="s">
        <v>19</v>
      </c>
      <c r="R5" s="177" t="s">
        <v>20</v>
      </c>
      <c r="S5" s="177" t="s">
        <v>21</v>
      </c>
      <c r="T5" s="177" t="s">
        <v>22</v>
      </c>
      <c r="U5" s="177" t="s">
        <v>22</v>
      </c>
    </row>
    <row r="6" spans="1:21" x14ac:dyDescent="0.25">
      <c r="A6" s="271" t="s">
        <v>23</v>
      </c>
      <c r="B6" s="271"/>
      <c r="C6" s="271"/>
      <c r="D6" s="271"/>
      <c r="E6" s="271"/>
      <c r="F6" s="271"/>
      <c r="G6" s="271"/>
      <c r="H6" s="271"/>
      <c r="I6" s="271"/>
      <c r="J6" s="271"/>
      <c r="K6" s="271"/>
      <c r="L6" s="271"/>
      <c r="M6" s="271"/>
      <c r="N6" s="271"/>
      <c r="O6" s="271"/>
      <c r="P6" s="160"/>
      <c r="Q6" s="160"/>
      <c r="R6" s="220"/>
      <c r="S6" s="220"/>
      <c r="T6" s="220"/>
      <c r="U6" s="220"/>
    </row>
    <row r="7" spans="1:21" ht="75" x14ac:dyDescent="0.25">
      <c r="A7" s="224">
        <v>8</v>
      </c>
      <c r="B7" s="219" t="s">
        <v>24</v>
      </c>
      <c r="C7" s="225" t="s">
        <v>25</v>
      </c>
      <c r="D7" s="23">
        <f>+'[2]SLC Strategic Risk Register'!E7</f>
        <v>3</v>
      </c>
      <c r="E7" s="23">
        <f>+'[2]SLC Strategic Risk Register'!F7</f>
        <v>2</v>
      </c>
      <c r="F7" s="24">
        <f>+'[2]SLC Strategic Risk Register'!G7</f>
        <v>6</v>
      </c>
      <c r="G7" s="23">
        <f>VLOOKUP(B7,'[2]SLC Strategic Risk Register'!D:H,5,FALSE)</f>
        <v>6</v>
      </c>
      <c r="H7" s="23">
        <f>+'[2]SLC Strategic Risk Register'!I7</f>
        <v>0</v>
      </c>
      <c r="I7" s="226"/>
      <c r="J7" s="226">
        <f>+'[2]SLC Strategic Risk Register'!P7</f>
        <v>3</v>
      </c>
      <c r="K7" s="226">
        <f>+'[2]SLC Strategic Risk Register'!Q7</f>
        <v>1</v>
      </c>
      <c r="L7" s="24">
        <f>+'[2]SLC Strategic Risk Register'!R7</f>
        <v>3</v>
      </c>
      <c r="M7" s="226">
        <f>+'[2]SLC Strategic Risk Register'!S7</f>
        <v>3</v>
      </c>
      <c r="N7" s="23">
        <f>+'[2]SLC Strategic Risk Register'!T7</f>
        <v>0</v>
      </c>
      <c r="O7" s="227" t="s">
        <v>242</v>
      </c>
      <c r="P7" s="227" t="s">
        <v>26</v>
      </c>
      <c r="Q7" s="178" t="s">
        <v>27</v>
      </c>
      <c r="R7" s="220">
        <f>VLOOKUP(B7,'[2]Nov 24 SLC Summary'!B:F,5,FALSE)</f>
        <v>6</v>
      </c>
      <c r="S7" s="220">
        <f>VLOOKUP(B7,'[2]Nov 24 SLC Summary'!B:L,11,FALSE)</f>
        <v>3</v>
      </c>
      <c r="T7" s="220">
        <f>G7-R7</f>
        <v>0</v>
      </c>
      <c r="U7" s="220">
        <f>M7-S7</f>
        <v>0</v>
      </c>
    </row>
    <row r="8" spans="1:21" x14ac:dyDescent="0.25">
      <c r="A8" s="271" t="s">
        <v>28</v>
      </c>
      <c r="B8" s="271"/>
      <c r="C8" s="271"/>
      <c r="D8" s="271"/>
      <c r="E8" s="271"/>
      <c r="F8" s="271"/>
      <c r="G8" s="271"/>
      <c r="H8" s="271"/>
      <c r="I8" s="271"/>
      <c r="J8" s="271"/>
      <c r="K8" s="271"/>
      <c r="L8" s="271"/>
      <c r="M8" s="271"/>
      <c r="N8" s="271"/>
      <c r="O8" s="271"/>
      <c r="P8" s="160"/>
      <c r="Q8" s="160"/>
      <c r="R8" s="220"/>
      <c r="S8" s="220"/>
      <c r="T8" s="220"/>
      <c r="U8" s="220"/>
    </row>
    <row r="9" spans="1:21" ht="60" x14ac:dyDescent="0.25">
      <c r="A9" s="224">
        <v>1</v>
      </c>
      <c r="B9" s="219" t="s">
        <v>29</v>
      </c>
      <c r="C9" s="225">
        <v>3</v>
      </c>
      <c r="D9" s="23">
        <f>+'[2]SLC Strategic Risk Register'!E9</f>
        <v>5</v>
      </c>
      <c r="E9" s="23">
        <f>+'[2]SLC Strategic Risk Register'!F9</f>
        <v>4</v>
      </c>
      <c r="F9" s="24">
        <f>+'[2]SLC Strategic Risk Register'!G9</f>
        <v>20</v>
      </c>
      <c r="G9" s="23">
        <f>+'[2]SLC Strategic Risk Register'!H9</f>
        <v>20</v>
      </c>
      <c r="H9" s="23">
        <f>+'[2]SLC Strategic Risk Register'!I9</f>
        <v>0</v>
      </c>
      <c r="I9" s="226"/>
      <c r="J9" s="226">
        <f>+'[2]SLC Strategic Risk Register'!P9</f>
        <v>5</v>
      </c>
      <c r="K9" s="226">
        <f>+'[2]SLC Strategic Risk Register'!Q9</f>
        <v>4</v>
      </c>
      <c r="L9" s="24">
        <f>+'[2]SLC Strategic Risk Register'!R9</f>
        <v>20</v>
      </c>
      <c r="M9" s="226">
        <f>+'[2]SLC Strategic Risk Register'!S9</f>
        <v>20</v>
      </c>
      <c r="N9" s="23">
        <f>+'[2]SLC Strategic Risk Register'!T9</f>
        <v>0</v>
      </c>
      <c r="O9" s="227" t="s">
        <v>252</v>
      </c>
      <c r="P9" s="227" t="s">
        <v>30</v>
      </c>
      <c r="Q9" s="178" t="s">
        <v>27</v>
      </c>
      <c r="R9" s="220">
        <f>VLOOKUP(B9,'[2]Nov 24 SLC Summary'!B:F,5,FALSE)</f>
        <v>20</v>
      </c>
      <c r="S9" s="220">
        <f>VLOOKUP(B9,'[2]Nov 24 SLC Summary'!B:L,11,FALSE)</f>
        <v>20</v>
      </c>
      <c r="T9" s="220">
        <f>G9-R9</f>
        <v>0</v>
      </c>
      <c r="U9" s="220">
        <f>M9-S9</f>
        <v>0</v>
      </c>
    </row>
    <row r="10" spans="1:21" ht="66" customHeight="1" x14ac:dyDescent="0.25">
      <c r="A10" s="224">
        <v>2</v>
      </c>
      <c r="B10" s="219" t="s">
        <v>31</v>
      </c>
      <c r="C10" s="225">
        <v>3</v>
      </c>
      <c r="D10" s="23">
        <f>+'[2]SLC Strategic Risk Register'!E10</f>
        <v>5</v>
      </c>
      <c r="E10" s="23">
        <f>+'[2]SLC Strategic Risk Register'!F10</f>
        <v>3</v>
      </c>
      <c r="F10" s="24">
        <f>+'[2]SLC Strategic Risk Register'!G10</f>
        <v>15</v>
      </c>
      <c r="G10" s="23">
        <f>+'[2]SLC Strategic Risk Register'!H10</f>
        <v>15</v>
      </c>
      <c r="H10" s="23">
        <f>+'[2]SLC Strategic Risk Register'!I10</f>
        <v>0</v>
      </c>
      <c r="I10" s="226"/>
      <c r="J10" s="226">
        <f>+'[2]SLC Strategic Risk Register'!P10</f>
        <v>5</v>
      </c>
      <c r="K10" s="226">
        <f>+'[2]SLC Strategic Risk Register'!Q10</f>
        <v>2</v>
      </c>
      <c r="L10" s="24">
        <f>+'[2]SLC Strategic Risk Register'!R10</f>
        <v>10</v>
      </c>
      <c r="M10" s="226">
        <f>+'[2]SLC Strategic Risk Register'!S10</f>
        <v>10</v>
      </c>
      <c r="N10" s="23">
        <f>+'[2]SLC Strategic Risk Register'!T10</f>
        <v>0</v>
      </c>
      <c r="O10" s="227" t="s">
        <v>252</v>
      </c>
      <c r="P10" s="227" t="s">
        <v>30</v>
      </c>
      <c r="Q10" s="178" t="s">
        <v>27</v>
      </c>
      <c r="R10" s="220">
        <f>VLOOKUP(B10,'[2]Nov 24 SLC Summary'!B:F,5,FALSE)</f>
        <v>15</v>
      </c>
      <c r="S10" s="220">
        <f>VLOOKUP(B10,'[2]Nov 24 SLC Summary'!B:L,11,FALSE)</f>
        <v>10</v>
      </c>
      <c r="T10" s="220">
        <f>G10-R10</f>
        <v>0</v>
      </c>
      <c r="U10" s="220">
        <f>M10-S10</f>
        <v>0</v>
      </c>
    </row>
    <row r="11" spans="1:21" ht="96.75" customHeight="1" x14ac:dyDescent="0.25">
      <c r="A11" s="224">
        <v>3</v>
      </c>
      <c r="B11" s="219" t="s">
        <v>32</v>
      </c>
      <c r="C11" s="225" t="s">
        <v>33</v>
      </c>
      <c r="D11" s="23">
        <f>+'[2]SLC Strategic Risk Register'!E11</f>
        <v>5</v>
      </c>
      <c r="E11" s="23">
        <f>+'[2]SLC Strategic Risk Register'!F11</f>
        <v>3</v>
      </c>
      <c r="F11" s="24">
        <f>+'[2]SLC Strategic Risk Register'!G11</f>
        <v>15</v>
      </c>
      <c r="G11" s="23">
        <f>+'[2]SLC Strategic Risk Register'!H11</f>
        <v>15</v>
      </c>
      <c r="H11" s="23">
        <f>+'[2]SLC Strategic Risk Register'!I11</f>
        <v>0</v>
      </c>
      <c r="I11" s="226"/>
      <c r="J11" s="226">
        <f>+'[2]SLC Strategic Risk Register'!P11</f>
        <v>5</v>
      </c>
      <c r="K11" s="226">
        <f>+'[2]SLC Strategic Risk Register'!Q11</f>
        <v>1</v>
      </c>
      <c r="L11" s="24">
        <f>+'[2]SLC Strategic Risk Register'!R11</f>
        <v>5</v>
      </c>
      <c r="M11" s="226">
        <f>+'[2]SLC Strategic Risk Register'!S11</f>
        <v>5</v>
      </c>
      <c r="N11" s="23">
        <f>+'[2]SLC Strategic Risk Register'!T11</f>
        <v>0</v>
      </c>
      <c r="O11" s="227" t="s">
        <v>244</v>
      </c>
      <c r="P11" s="227" t="s">
        <v>30</v>
      </c>
      <c r="Q11" s="178" t="s">
        <v>27</v>
      </c>
      <c r="R11" s="220">
        <f>VLOOKUP(B11,'[2]Nov 24 SLC Summary'!B:F,5,FALSE)</f>
        <v>15</v>
      </c>
      <c r="S11" s="220">
        <f>VLOOKUP(B11,'[2]Nov 24 SLC Summary'!B:L,11,FALSE)</f>
        <v>5</v>
      </c>
      <c r="T11" s="220">
        <f>G11-R11</f>
        <v>0</v>
      </c>
      <c r="U11" s="220">
        <f>M11-S11</f>
        <v>0</v>
      </c>
    </row>
    <row r="12" spans="1:21" ht="79.5" customHeight="1" x14ac:dyDescent="0.25">
      <c r="A12" s="224">
        <v>5</v>
      </c>
      <c r="B12" s="219" t="s">
        <v>34</v>
      </c>
      <c r="C12" s="225" t="s">
        <v>35</v>
      </c>
      <c r="D12" s="23">
        <f>+'[2]SLC Strategic Risk Register'!E12</f>
        <v>4</v>
      </c>
      <c r="E12" s="23">
        <f>+'[2]SLC Strategic Risk Register'!F12</f>
        <v>3</v>
      </c>
      <c r="F12" s="24">
        <f>+'[2]SLC Strategic Risk Register'!G12</f>
        <v>12</v>
      </c>
      <c r="G12" s="23">
        <f>+'[2]SLC Strategic Risk Register'!H12</f>
        <v>12</v>
      </c>
      <c r="H12" s="23">
        <f>+'[2]SLC Strategic Risk Register'!I12</f>
        <v>0</v>
      </c>
      <c r="I12" s="226"/>
      <c r="J12" s="226">
        <f>+'[2]SLC Strategic Risk Register'!P12</f>
        <v>4</v>
      </c>
      <c r="K12" s="226">
        <f>+'[2]SLC Strategic Risk Register'!Q12</f>
        <v>3</v>
      </c>
      <c r="L12" s="24">
        <f>+'[2]SLC Strategic Risk Register'!R12</f>
        <v>12</v>
      </c>
      <c r="M12" s="226">
        <f>+'[2]SLC Strategic Risk Register'!S12</f>
        <v>8</v>
      </c>
      <c r="N12" s="23">
        <f>+'[2]SLC Strategic Risk Register'!T12</f>
        <v>4</v>
      </c>
      <c r="O12" s="227" t="s">
        <v>252</v>
      </c>
      <c r="P12" s="227" t="s">
        <v>30</v>
      </c>
      <c r="Q12" s="178" t="s">
        <v>27</v>
      </c>
      <c r="R12" s="220">
        <f>VLOOKUP(B12,'[2]Nov 24 SLC Summary'!B:F,5,FALSE)</f>
        <v>12</v>
      </c>
      <c r="S12" s="220">
        <f>VLOOKUP(B12,'[2]Nov 24 SLC Summary'!B:L,11,FALSE)</f>
        <v>12</v>
      </c>
      <c r="T12" s="220">
        <f>G12-R12</f>
        <v>0</v>
      </c>
      <c r="U12" s="220">
        <f>M12-S12</f>
        <v>-4</v>
      </c>
    </row>
    <row r="13" spans="1:21" ht="14.25" customHeight="1" x14ac:dyDescent="0.25">
      <c r="A13" s="272" t="s">
        <v>36</v>
      </c>
      <c r="B13" s="273"/>
      <c r="C13" s="273"/>
      <c r="D13" s="273"/>
      <c r="E13" s="273"/>
      <c r="F13" s="273"/>
      <c r="G13" s="273"/>
      <c r="H13" s="273"/>
      <c r="I13" s="273"/>
      <c r="J13" s="273"/>
      <c r="K13" s="273"/>
      <c r="L13" s="273"/>
      <c r="M13" s="273"/>
      <c r="N13" s="273"/>
      <c r="O13" s="274"/>
      <c r="P13" s="160"/>
      <c r="Q13" s="160"/>
      <c r="R13" s="220"/>
      <c r="S13" s="220"/>
      <c r="T13" s="220"/>
      <c r="U13" s="220"/>
    </row>
    <row r="14" spans="1:21" ht="60" x14ac:dyDescent="0.25">
      <c r="A14" s="224">
        <v>13</v>
      </c>
      <c r="B14" s="219" t="s">
        <v>37</v>
      </c>
      <c r="C14" s="225" t="s">
        <v>25</v>
      </c>
      <c r="D14" s="23">
        <f>+'[2]SLC Strategic Risk Register'!E14</f>
        <v>4</v>
      </c>
      <c r="E14" s="23">
        <f>+'[2]SLC Strategic Risk Register'!F14</f>
        <v>2</v>
      </c>
      <c r="F14" s="24">
        <f>+'[2]SLC Strategic Risk Register'!G14</f>
        <v>8</v>
      </c>
      <c r="G14" s="23">
        <f>+'[2]SLC Strategic Risk Register'!H14</f>
        <v>8</v>
      </c>
      <c r="H14" s="23">
        <f>+'[2]SLC Strategic Risk Register'!I14</f>
        <v>0</v>
      </c>
      <c r="I14" s="226"/>
      <c r="J14" s="226">
        <f>+'[2]SLC Strategic Risk Register'!P14</f>
        <v>4</v>
      </c>
      <c r="K14" s="226">
        <f>+'[2]SLC Strategic Risk Register'!Q14</f>
        <v>1</v>
      </c>
      <c r="L14" s="24">
        <f>+'[2]SLC Strategic Risk Register'!R14</f>
        <v>4</v>
      </c>
      <c r="M14" s="226">
        <f>+'[2]SLC Strategic Risk Register'!S14</f>
        <v>4</v>
      </c>
      <c r="N14" s="23">
        <f>+'[2]SLC Strategic Risk Register'!T14</f>
        <v>0</v>
      </c>
      <c r="O14" s="227" t="s">
        <v>253</v>
      </c>
      <c r="P14" s="227" t="s">
        <v>36</v>
      </c>
      <c r="Q14" s="178" t="s">
        <v>38</v>
      </c>
      <c r="R14" s="220">
        <f>VLOOKUP(B14,'[2]Nov 24 SLC Summary'!B:F,5,FALSE)</f>
        <v>8</v>
      </c>
      <c r="S14" s="220">
        <f>VLOOKUP(B14,'[2]Nov 24 SLC Summary'!B:L,11,FALSE)</f>
        <v>4</v>
      </c>
      <c r="T14" s="220">
        <f>G14-R14</f>
        <v>0</v>
      </c>
      <c r="U14" s="220">
        <f>M14-S14</f>
        <v>0</v>
      </c>
    </row>
    <row r="15" spans="1:21" x14ac:dyDescent="0.25">
      <c r="A15" s="272" t="s">
        <v>254</v>
      </c>
      <c r="B15" s="273"/>
      <c r="C15" s="273"/>
      <c r="D15" s="273"/>
      <c r="E15" s="273"/>
      <c r="F15" s="273"/>
      <c r="G15" s="273"/>
      <c r="H15" s="273"/>
      <c r="I15" s="273"/>
      <c r="J15" s="273"/>
      <c r="K15" s="273"/>
      <c r="L15" s="273"/>
      <c r="M15" s="273"/>
      <c r="N15" s="273"/>
      <c r="O15" s="274"/>
      <c r="P15" s="160"/>
      <c r="Q15" s="160"/>
      <c r="R15" s="220"/>
      <c r="S15" s="220"/>
      <c r="T15" s="220"/>
      <c r="U15" s="220"/>
    </row>
    <row r="16" spans="1:21" ht="60" x14ac:dyDescent="0.25">
      <c r="A16" s="224">
        <v>6</v>
      </c>
      <c r="B16" s="219" t="s">
        <v>109</v>
      </c>
      <c r="C16" s="225">
        <v>2</v>
      </c>
      <c r="D16" s="23">
        <f>+'[2]SLC Strategic Risk Register'!E16</f>
        <v>4</v>
      </c>
      <c r="E16" s="23">
        <v>3</v>
      </c>
      <c r="F16" s="24">
        <f>+'[2]SLC Strategic Risk Register'!G16</f>
        <v>12</v>
      </c>
      <c r="G16" s="23">
        <f>+'[2]SLC Strategic Risk Register'!H16</f>
        <v>12</v>
      </c>
      <c r="H16" s="23">
        <f>+'[2]SLC Strategic Risk Register'!I16</f>
        <v>0</v>
      </c>
      <c r="I16" s="226"/>
      <c r="J16" s="226">
        <f>+'[2]SLC Strategic Risk Register'!P16</f>
        <v>4</v>
      </c>
      <c r="K16" s="226">
        <v>2</v>
      </c>
      <c r="L16" s="24">
        <f>+'[2]SLC Strategic Risk Register'!R16</f>
        <v>8</v>
      </c>
      <c r="M16" s="226">
        <f>+'[2]SLC Strategic Risk Register'!S16</f>
        <v>8</v>
      </c>
      <c r="N16" s="23">
        <f>+'[2]SLC Strategic Risk Register'!T16</f>
        <v>0</v>
      </c>
      <c r="O16" s="227" t="s">
        <v>255</v>
      </c>
      <c r="P16" s="227" t="s">
        <v>41</v>
      </c>
      <c r="Q16" s="178" t="s">
        <v>27</v>
      </c>
      <c r="R16" s="220" t="e">
        <f>VLOOKUP(B16,'[2]Nov 24 SLC Summary'!B:F,5,FALSE)</f>
        <v>#N/A</v>
      </c>
      <c r="S16" s="220" t="e">
        <f>VLOOKUP(B16,'[2]Nov 24 SLC Summary'!B:L,11,FALSE)</f>
        <v>#N/A</v>
      </c>
      <c r="T16" s="220" t="e">
        <f>G16-R16</f>
        <v>#N/A</v>
      </c>
      <c r="U16" s="220" t="e">
        <f>M16-S16</f>
        <v>#N/A</v>
      </c>
    </row>
    <row r="17" spans="1:21" x14ac:dyDescent="0.25">
      <c r="A17" s="271" t="s">
        <v>41</v>
      </c>
      <c r="B17" s="271"/>
      <c r="C17" s="271"/>
      <c r="D17" s="271"/>
      <c r="E17" s="271"/>
      <c r="F17" s="271"/>
      <c r="G17" s="271"/>
      <c r="H17" s="271"/>
      <c r="I17" s="271"/>
      <c r="J17" s="271"/>
      <c r="K17" s="271"/>
      <c r="L17" s="271"/>
      <c r="M17" s="271"/>
      <c r="N17" s="271"/>
      <c r="O17" s="271"/>
      <c r="P17" s="160"/>
      <c r="Q17" s="160"/>
      <c r="R17" s="220"/>
      <c r="S17" s="220"/>
      <c r="T17" s="220"/>
      <c r="U17" s="220"/>
    </row>
    <row r="18" spans="1:21" ht="75" x14ac:dyDescent="0.25">
      <c r="A18" s="224">
        <v>4</v>
      </c>
      <c r="B18" s="219" t="s">
        <v>114</v>
      </c>
      <c r="C18" s="225" t="s">
        <v>25</v>
      </c>
      <c r="D18" s="23">
        <f>+'[2]SLC Strategic Risk Register'!E18</f>
        <v>2</v>
      </c>
      <c r="E18" s="23">
        <f>+'[2]SLC Strategic Risk Register'!F18</f>
        <v>3</v>
      </c>
      <c r="F18" s="24">
        <f>+'[2]SLC Strategic Risk Register'!G18</f>
        <v>6</v>
      </c>
      <c r="G18" s="23">
        <f>+'[2]SLC Strategic Risk Register'!H18</f>
        <v>6</v>
      </c>
      <c r="H18" s="23">
        <f>+'[2]SLC Strategic Risk Register'!I18</f>
        <v>0</v>
      </c>
      <c r="I18" s="226"/>
      <c r="J18" s="226">
        <f>+'[2]SLC Strategic Risk Register'!P18</f>
        <v>2</v>
      </c>
      <c r="K18" s="226">
        <f>+'[2]SLC Strategic Risk Register'!Q18</f>
        <v>2</v>
      </c>
      <c r="L18" s="24">
        <f>+'[2]SLC Strategic Risk Register'!R18</f>
        <v>4</v>
      </c>
      <c r="M18" s="226">
        <f>+'[2]SLC Strategic Risk Register'!S18</f>
        <v>4</v>
      </c>
      <c r="N18" s="23">
        <f>+'[2]SLC Strategic Risk Register'!T18</f>
        <v>0</v>
      </c>
      <c r="O18" s="227" t="s">
        <v>242</v>
      </c>
      <c r="P18" s="227" t="s">
        <v>41</v>
      </c>
      <c r="Q18" s="178" t="s">
        <v>27</v>
      </c>
      <c r="R18" s="220" t="e">
        <f>VLOOKUP(B18,'[2]Nov 24 SLC Summary'!B:F,5,FALSE)</f>
        <v>#N/A</v>
      </c>
      <c r="S18" s="220" t="e">
        <f>VLOOKUP(B18,'[2]Nov 24 SLC Summary'!B:L,11,FALSE)</f>
        <v>#N/A</v>
      </c>
      <c r="T18" s="220" t="e">
        <f>G18-R18</f>
        <v>#N/A</v>
      </c>
      <c r="U18" s="220" t="e">
        <f>M18-S18</f>
        <v>#N/A</v>
      </c>
    </row>
    <row r="19" spans="1:21" ht="60" x14ac:dyDescent="0.25">
      <c r="A19" s="224">
        <v>11</v>
      </c>
      <c r="B19" s="219" t="s">
        <v>42</v>
      </c>
      <c r="C19" s="225" t="s">
        <v>33</v>
      </c>
      <c r="D19" s="23">
        <f>+'[2]SLC Strategic Risk Register'!E19</f>
        <v>3</v>
      </c>
      <c r="E19" s="23">
        <f>+'[2]SLC Strategic Risk Register'!F19</f>
        <v>3</v>
      </c>
      <c r="F19" s="24">
        <f>+'[2]SLC Strategic Risk Register'!G19</f>
        <v>9</v>
      </c>
      <c r="G19" s="23">
        <f>+'[2]SLC Strategic Risk Register'!H19</f>
        <v>9</v>
      </c>
      <c r="H19" s="23">
        <f>+'[2]SLC Strategic Risk Register'!I19</f>
        <v>0</v>
      </c>
      <c r="I19" s="226"/>
      <c r="J19" s="226">
        <f>+'[2]SLC Strategic Risk Register'!P19</f>
        <v>3</v>
      </c>
      <c r="K19" s="226">
        <f>+'[2]SLC Strategic Risk Register'!Q19</f>
        <v>1</v>
      </c>
      <c r="L19" s="24">
        <f>+'[2]SLC Strategic Risk Register'!R19</f>
        <v>3</v>
      </c>
      <c r="M19" s="226">
        <f>+'[2]SLC Strategic Risk Register'!S19</f>
        <v>3</v>
      </c>
      <c r="N19" s="23">
        <f>+'[2]SLC Strategic Risk Register'!T19</f>
        <v>0</v>
      </c>
      <c r="O19" s="227" t="s">
        <v>256</v>
      </c>
      <c r="P19" s="227" t="s">
        <v>41</v>
      </c>
      <c r="Q19" s="178" t="s">
        <v>27</v>
      </c>
      <c r="R19" s="220">
        <f>VLOOKUP(B19,'[2]Nov 24 SLC Summary'!B:F,5,FALSE)</f>
        <v>9</v>
      </c>
      <c r="S19" s="220">
        <f>VLOOKUP(B19,'[2]Nov 24 SLC Summary'!B:L,11,FALSE)</f>
        <v>3</v>
      </c>
      <c r="T19" s="220">
        <f>G19-R19</f>
        <v>0</v>
      </c>
      <c r="U19" s="220">
        <f>M19-S19</f>
        <v>0</v>
      </c>
    </row>
    <row r="20" spans="1:21" ht="75" x14ac:dyDescent="0.25">
      <c r="A20" s="224">
        <v>15</v>
      </c>
      <c r="B20" s="219" t="s">
        <v>43</v>
      </c>
      <c r="C20" s="225">
        <v>3</v>
      </c>
      <c r="D20" s="23">
        <f>+'[2]SLC Strategic Risk Register'!E20</f>
        <v>3</v>
      </c>
      <c r="E20" s="23">
        <f>+'[2]SLC Strategic Risk Register'!F20</f>
        <v>3</v>
      </c>
      <c r="F20" s="24">
        <f>+'[2]SLC Strategic Risk Register'!G20</f>
        <v>9</v>
      </c>
      <c r="G20" s="23">
        <f>+'[2]SLC Strategic Risk Register'!H20</f>
        <v>9</v>
      </c>
      <c r="H20" s="23">
        <f>+'[2]SLC Strategic Risk Register'!I20</f>
        <v>0</v>
      </c>
      <c r="I20" s="226"/>
      <c r="J20" s="226">
        <f>+'[2]SLC Strategic Risk Register'!P20</f>
        <v>3</v>
      </c>
      <c r="K20" s="226">
        <f>+'[2]SLC Strategic Risk Register'!Q20</f>
        <v>2</v>
      </c>
      <c r="L20" s="24">
        <f>+'[2]SLC Strategic Risk Register'!R20</f>
        <v>6</v>
      </c>
      <c r="M20" s="226">
        <f>+'[2]SLC Strategic Risk Register'!S20</f>
        <v>6</v>
      </c>
      <c r="N20" s="23">
        <f>+'[2]SLC Strategic Risk Register'!T20</f>
        <v>0</v>
      </c>
      <c r="O20" s="227" t="s">
        <v>252</v>
      </c>
      <c r="P20" s="227" t="s">
        <v>41</v>
      </c>
      <c r="Q20" s="178" t="s">
        <v>27</v>
      </c>
      <c r="R20" s="220" t="e">
        <f>VLOOKUP(B20,'[2]Nov 24 SLC Summary'!B:F,5,FALSE)</f>
        <v>#N/A</v>
      </c>
      <c r="S20" s="220" t="e">
        <f>VLOOKUP(B20,'[2]Nov 24 SLC Summary'!B:L,11,FALSE)</f>
        <v>#N/A</v>
      </c>
      <c r="T20" s="220" t="e">
        <f>G20-R20</f>
        <v>#N/A</v>
      </c>
      <c r="U20" s="220" t="e">
        <f>M20-S20</f>
        <v>#N/A</v>
      </c>
    </row>
    <row r="21" spans="1:21" x14ac:dyDescent="0.25">
      <c r="A21" s="271" t="s">
        <v>44</v>
      </c>
      <c r="B21" s="271"/>
      <c r="C21" s="271"/>
      <c r="D21" s="271"/>
      <c r="E21" s="271"/>
      <c r="F21" s="271"/>
      <c r="G21" s="271"/>
      <c r="H21" s="271"/>
      <c r="I21" s="271"/>
      <c r="J21" s="271"/>
      <c r="K21" s="271"/>
      <c r="L21" s="271"/>
      <c r="M21" s="271"/>
      <c r="N21" s="271"/>
      <c r="O21" s="271"/>
      <c r="P21" s="160"/>
      <c r="Q21" s="160"/>
      <c r="R21" s="220"/>
      <c r="S21" s="220"/>
      <c r="T21" s="220"/>
      <c r="U21" s="220"/>
    </row>
    <row r="22" spans="1:21" ht="75" x14ac:dyDescent="0.25">
      <c r="A22" s="224">
        <v>9</v>
      </c>
      <c r="B22" s="219" t="s">
        <v>122</v>
      </c>
      <c r="C22" s="225" t="s">
        <v>46</v>
      </c>
      <c r="D22" s="23">
        <f>+'[2]SLC Strategic Risk Register'!E22</f>
        <v>4</v>
      </c>
      <c r="E22" s="23">
        <f>+'[2]SLC Strategic Risk Register'!F22</f>
        <v>2</v>
      </c>
      <c r="F22" s="24">
        <f>+'[2]SLC Strategic Risk Register'!G22</f>
        <v>8</v>
      </c>
      <c r="G22" s="23">
        <f>+'[2]SLC Strategic Risk Register'!H22</f>
        <v>8</v>
      </c>
      <c r="H22" s="23">
        <f>+'[2]SLC Strategic Risk Register'!I22</f>
        <v>0</v>
      </c>
      <c r="I22" s="226"/>
      <c r="J22" s="226">
        <f>+'[2]SLC Strategic Risk Register'!P22</f>
        <v>4</v>
      </c>
      <c r="K22" s="226">
        <f>+'[2]SLC Strategic Risk Register'!Q22</f>
        <v>1</v>
      </c>
      <c r="L22" s="24">
        <f>+'[2]SLC Strategic Risk Register'!R22</f>
        <v>4</v>
      </c>
      <c r="M22" s="226">
        <f>+'[2]SLC Strategic Risk Register'!S22</f>
        <v>4</v>
      </c>
      <c r="N22" s="23">
        <f>+'[2]SLC Strategic Risk Register'!T22</f>
        <v>0</v>
      </c>
      <c r="O22" s="227" t="s">
        <v>244</v>
      </c>
      <c r="P22" s="227" t="s">
        <v>44</v>
      </c>
      <c r="Q22" s="178" t="s">
        <v>47</v>
      </c>
      <c r="R22" s="220" t="e">
        <f>VLOOKUP(B22,'[2]Nov 24 SLC Summary'!B:F,5,FALSE)</f>
        <v>#N/A</v>
      </c>
      <c r="S22" s="220" t="e">
        <f>VLOOKUP(B22,'[2]Nov 24 SLC Summary'!B:L,11,FALSE)</f>
        <v>#N/A</v>
      </c>
      <c r="T22" s="220" t="e">
        <f>G22-R22</f>
        <v>#N/A</v>
      </c>
      <c r="U22" s="220" t="e">
        <f>M22-S22</f>
        <v>#N/A</v>
      </c>
    </row>
    <row r="23" spans="1:21" ht="90" x14ac:dyDescent="0.25">
      <c r="A23" s="224">
        <v>12</v>
      </c>
      <c r="B23" s="219" t="s">
        <v>257</v>
      </c>
      <c r="C23" s="225" t="s">
        <v>46</v>
      </c>
      <c r="D23" s="23">
        <f>+'[2]SLC Strategic Risk Register'!E23</f>
        <v>4</v>
      </c>
      <c r="E23" s="23">
        <f>+'[2]SLC Strategic Risk Register'!F23</f>
        <v>2</v>
      </c>
      <c r="F23" s="24">
        <f>+'[2]SLC Strategic Risk Register'!G23</f>
        <v>8</v>
      </c>
      <c r="G23" s="23">
        <f>+'[2]SLC Strategic Risk Register'!H23</f>
        <v>8</v>
      </c>
      <c r="H23" s="23">
        <f>+'[2]SLC Strategic Risk Register'!I23</f>
        <v>0</v>
      </c>
      <c r="I23" s="226"/>
      <c r="J23" s="226">
        <f>+'[2]SLC Strategic Risk Register'!P23</f>
        <v>4</v>
      </c>
      <c r="K23" s="226">
        <f>+'[2]SLC Strategic Risk Register'!Q23</f>
        <v>3</v>
      </c>
      <c r="L23" s="24">
        <f>+'[2]SLC Strategic Risk Register'!R23</f>
        <v>12</v>
      </c>
      <c r="M23" s="226">
        <f>+'[2]SLC Strategic Risk Register'!S23</f>
        <v>8</v>
      </c>
      <c r="N23" s="23">
        <f>+'[2]SLC Strategic Risk Register'!T23</f>
        <v>4</v>
      </c>
      <c r="O23" s="227" t="s">
        <v>244</v>
      </c>
      <c r="P23" s="227" t="s">
        <v>44</v>
      </c>
      <c r="Q23" s="178" t="s">
        <v>47</v>
      </c>
      <c r="R23" s="220" t="e">
        <f>VLOOKUP(B23,'[2]Nov 24 SLC Summary'!B:F,5,FALSE)</f>
        <v>#N/A</v>
      </c>
      <c r="S23" s="220" t="e">
        <f>VLOOKUP(B23,'[2]Nov 24 SLC Summary'!B:L,11,FALSE)</f>
        <v>#N/A</v>
      </c>
      <c r="T23" s="220" t="e">
        <f>G23-R23</f>
        <v>#N/A</v>
      </c>
      <c r="U23" s="220" t="e">
        <f>M23-S23</f>
        <v>#N/A</v>
      </c>
    </row>
    <row r="24" spans="1:21" x14ac:dyDescent="0.25">
      <c r="A24" s="271" t="s">
        <v>49</v>
      </c>
      <c r="B24" s="271"/>
      <c r="C24" s="271"/>
      <c r="D24" s="271"/>
      <c r="E24" s="271"/>
      <c r="F24" s="271"/>
      <c r="G24" s="271"/>
      <c r="H24" s="271"/>
      <c r="I24" s="271"/>
      <c r="J24" s="271"/>
      <c r="K24" s="271"/>
      <c r="L24" s="271"/>
      <c r="M24" s="271"/>
      <c r="N24" s="271"/>
      <c r="O24" s="271"/>
      <c r="P24" s="160"/>
      <c r="Q24" s="160"/>
      <c r="R24" s="220"/>
      <c r="S24" s="220"/>
      <c r="T24" s="220"/>
      <c r="U24" s="220">
        <f>M24-S24</f>
        <v>0</v>
      </c>
    </row>
    <row r="25" spans="1:21" ht="75" x14ac:dyDescent="0.25">
      <c r="A25" s="224">
        <v>10</v>
      </c>
      <c r="B25" s="219" t="s">
        <v>50</v>
      </c>
      <c r="C25" s="225" t="s">
        <v>46</v>
      </c>
      <c r="D25" s="23">
        <f>+'[2]SLC Strategic Risk Register'!E25</f>
        <v>4</v>
      </c>
      <c r="E25" s="23">
        <f>+'[2]SLC Strategic Risk Register'!F25</f>
        <v>2</v>
      </c>
      <c r="F25" s="24">
        <f>+'[2]SLC Strategic Risk Register'!G25</f>
        <v>8</v>
      </c>
      <c r="G25" s="23">
        <f>+'[2]SLC Strategic Risk Register'!H25</f>
        <v>8</v>
      </c>
      <c r="H25" s="23">
        <f>+'[2]SLC Strategic Risk Register'!I25</f>
        <v>0</v>
      </c>
      <c r="I25" s="226"/>
      <c r="J25" s="226">
        <f>+'[2]SLC Strategic Risk Register'!P25</f>
        <v>4</v>
      </c>
      <c r="K25" s="226">
        <f>+'[2]SLC Strategic Risk Register'!Q25</f>
        <v>1</v>
      </c>
      <c r="L25" s="24">
        <f>+'[2]SLC Strategic Risk Register'!R25</f>
        <v>4</v>
      </c>
      <c r="M25" s="226">
        <f>+'[2]SLC Strategic Risk Register'!S25</f>
        <v>4</v>
      </c>
      <c r="N25" s="23">
        <f>+'[2]SLC Strategic Risk Register'!T25</f>
        <v>0</v>
      </c>
      <c r="O25" s="227" t="s">
        <v>249</v>
      </c>
      <c r="P25" s="227" t="s">
        <v>49</v>
      </c>
      <c r="Q25" s="178" t="s">
        <v>51</v>
      </c>
      <c r="R25" s="220">
        <f>VLOOKUP(B25,'[2]Nov 24 SLC Summary'!B:F,5,FALSE)</f>
        <v>8</v>
      </c>
      <c r="S25" s="220">
        <f>VLOOKUP(B25,'[2]Nov 24 SLC Summary'!B:L,11,FALSE)</f>
        <v>4</v>
      </c>
      <c r="T25" s="220">
        <f>G25-R25</f>
        <v>0</v>
      </c>
      <c r="U25" s="220">
        <f>M25-S25</f>
        <v>0</v>
      </c>
    </row>
    <row r="26" spans="1:21" x14ac:dyDescent="0.25">
      <c r="A26" s="271" t="s">
        <v>52</v>
      </c>
      <c r="B26" s="271"/>
      <c r="C26" s="271"/>
      <c r="D26" s="271"/>
      <c r="E26" s="271"/>
      <c r="F26" s="271"/>
      <c r="G26" s="271"/>
      <c r="H26" s="271"/>
      <c r="I26" s="271"/>
      <c r="J26" s="271"/>
      <c r="K26" s="271"/>
      <c r="L26" s="271"/>
      <c r="M26" s="271"/>
      <c r="N26" s="271"/>
      <c r="O26" s="271"/>
      <c r="P26" s="160"/>
      <c r="Q26" s="160"/>
      <c r="R26" s="220"/>
      <c r="S26" s="220"/>
      <c r="T26" s="220"/>
      <c r="U26" s="220"/>
    </row>
    <row r="27" spans="1:21" ht="60" x14ac:dyDescent="0.25">
      <c r="A27" s="224">
        <v>7</v>
      </c>
      <c r="B27" s="219" t="s">
        <v>53</v>
      </c>
      <c r="C27" s="225">
        <v>3</v>
      </c>
      <c r="D27" s="23">
        <f>+'[2]SLC Strategic Risk Register'!E27</f>
        <v>3</v>
      </c>
      <c r="E27" s="23">
        <f>+'[2]SLC Strategic Risk Register'!F27</f>
        <v>2</v>
      </c>
      <c r="F27" s="24">
        <f>+'[2]SLC Strategic Risk Register'!G27</f>
        <v>6</v>
      </c>
      <c r="G27" s="23">
        <f>+'[2]SLC Strategic Risk Register'!H27</f>
        <v>6</v>
      </c>
      <c r="H27" s="23">
        <f>+'[2]SLC Strategic Risk Register'!I27</f>
        <v>0</v>
      </c>
      <c r="I27" s="226"/>
      <c r="J27" s="226">
        <f>+'[2]SLC Strategic Risk Register'!P27</f>
        <v>3</v>
      </c>
      <c r="K27" s="226">
        <f>+'[2]SLC Strategic Risk Register'!Q27</f>
        <v>2</v>
      </c>
      <c r="L27" s="24">
        <f>+'[2]SLC Strategic Risk Register'!R27</f>
        <v>6</v>
      </c>
      <c r="M27" s="226">
        <f>+'[2]SLC Strategic Risk Register'!S27</f>
        <v>3</v>
      </c>
      <c r="N27" s="23">
        <f>+'[2]SLC Strategic Risk Register'!T27</f>
        <v>3</v>
      </c>
      <c r="O27" s="227" t="s">
        <v>242</v>
      </c>
      <c r="P27" s="227" t="s">
        <v>52</v>
      </c>
      <c r="Q27" s="178" t="s">
        <v>38</v>
      </c>
      <c r="R27" s="220">
        <f>VLOOKUP(B27,'[2]Nov 24 SLC Summary'!B:F,5,FALSE)</f>
        <v>6</v>
      </c>
      <c r="S27" s="220">
        <f>VLOOKUP(B27,'[2]Nov 24 SLC Summary'!B:L,11,FALSE)</f>
        <v>6</v>
      </c>
      <c r="T27" s="220">
        <f>G27-R27</f>
        <v>0</v>
      </c>
      <c r="U27" s="220">
        <f>M27-S27</f>
        <v>-3</v>
      </c>
    </row>
    <row r="28" spans="1:21" x14ac:dyDescent="0.25">
      <c r="A28" s="271" t="s">
        <v>54</v>
      </c>
      <c r="B28" s="271"/>
      <c r="C28" s="271"/>
      <c r="D28" s="271"/>
      <c r="E28" s="271"/>
      <c r="F28" s="271"/>
      <c r="G28" s="271"/>
      <c r="H28" s="271"/>
      <c r="I28" s="271"/>
      <c r="J28" s="271"/>
      <c r="K28" s="271"/>
      <c r="L28" s="271"/>
      <c r="M28" s="271"/>
      <c r="N28" s="271"/>
      <c r="O28" s="271"/>
      <c r="P28" s="160"/>
      <c r="Q28" s="160"/>
      <c r="R28" s="220"/>
      <c r="S28" s="220"/>
      <c r="T28" s="220"/>
      <c r="U28" s="220"/>
    </row>
    <row r="29" spans="1:21" ht="45" x14ac:dyDescent="0.25">
      <c r="A29" s="224">
        <v>14</v>
      </c>
      <c r="B29" s="219" t="s">
        <v>55</v>
      </c>
      <c r="C29" s="225">
        <v>3</v>
      </c>
      <c r="D29" s="23">
        <f>+'[2]SLC Strategic Risk Register'!E29</f>
        <v>4</v>
      </c>
      <c r="E29" s="23">
        <f>+'[2]SLC Strategic Risk Register'!F29</f>
        <v>4</v>
      </c>
      <c r="F29" s="24">
        <f>+'[2]SLC Strategic Risk Register'!G29</f>
        <v>16</v>
      </c>
      <c r="G29" s="23">
        <f>+'[2]SLC Strategic Risk Register'!H29</f>
        <v>16</v>
      </c>
      <c r="H29" s="23">
        <f>+'[2]SLC Strategic Risk Register'!I29</f>
        <v>0</v>
      </c>
      <c r="I29" s="226"/>
      <c r="J29" s="226">
        <f>+'[2]SLC Strategic Risk Register'!P29</f>
        <v>4</v>
      </c>
      <c r="K29" s="226">
        <f>+'[2]SLC Strategic Risk Register'!Q29</f>
        <v>3</v>
      </c>
      <c r="L29" s="24">
        <f>+'[2]SLC Strategic Risk Register'!R29</f>
        <v>12</v>
      </c>
      <c r="M29" s="226">
        <f>+'[2]SLC Strategic Risk Register'!S29</f>
        <v>12</v>
      </c>
      <c r="N29" s="23">
        <f>+'[2]SLC Strategic Risk Register'!T29</f>
        <v>0</v>
      </c>
      <c r="O29" s="227" t="s">
        <v>107</v>
      </c>
      <c r="P29" s="227" t="s">
        <v>54</v>
      </c>
      <c r="Q29" s="178" t="s">
        <v>47</v>
      </c>
      <c r="R29" s="220">
        <f>VLOOKUP(B29,'[2]Nov 24 SLC Summary'!B:F,5,FALSE)</f>
        <v>16</v>
      </c>
      <c r="S29" s="220">
        <f>VLOOKUP(B29,'[2]Nov 24 SLC Summary'!B:L,11,FALSE)</f>
        <v>12</v>
      </c>
      <c r="T29" s="220">
        <f>G29-R29</f>
        <v>0</v>
      </c>
      <c r="U29" s="220">
        <f>M29-S29</f>
        <v>0</v>
      </c>
    </row>
    <row r="30" spans="1:21" ht="15.75" thickBot="1" x14ac:dyDescent="0.3">
      <c r="A30" s="220"/>
      <c r="B30" s="220"/>
      <c r="C30" s="220"/>
      <c r="D30" s="1"/>
      <c r="E30" s="1"/>
      <c r="F30" s="1"/>
      <c r="G30" s="1"/>
      <c r="H30" s="1"/>
      <c r="I30" s="220"/>
      <c r="J30" s="220"/>
      <c r="K30" s="220"/>
      <c r="L30" s="220"/>
      <c r="M30" s="220"/>
      <c r="N30" s="220"/>
      <c r="O30" s="220"/>
      <c r="P30" s="222"/>
      <c r="Q30" s="222"/>
      <c r="R30" s="220"/>
      <c r="S30" s="220"/>
      <c r="T30" s="220"/>
      <c r="U30" s="220"/>
    </row>
    <row r="31" spans="1:21" ht="15.75" thickBot="1" x14ac:dyDescent="0.3">
      <c r="A31" s="269" t="s">
        <v>56</v>
      </c>
      <c r="B31" s="270"/>
      <c r="C31" s="228"/>
      <c r="D31" s="220"/>
      <c r="E31" s="220"/>
      <c r="F31" s="220"/>
      <c r="G31" s="1"/>
      <c r="H31" s="220"/>
      <c r="I31" s="220"/>
      <c r="J31" s="9" t="s">
        <v>57</v>
      </c>
      <c r="K31" s="117" t="s">
        <v>58</v>
      </c>
      <c r="L31" s="179" t="s">
        <v>59</v>
      </c>
      <c r="M31" s="220"/>
      <c r="N31"/>
      <c r="O31"/>
      <c r="P31" s="222"/>
      <c r="Q31" s="222"/>
      <c r="R31" s="220"/>
      <c r="S31" s="220"/>
      <c r="T31" s="220"/>
      <c r="U31" s="220"/>
    </row>
    <row r="32" spans="1:21" x14ac:dyDescent="0.25">
      <c r="A32" s="115">
        <v>1</v>
      </c>
      <c r="B32" s="124" t="s">
        <v>60</v>
      </c>
      <c r="C32" s="29"/>
      <c r="D32" s="220"/>
      <c r="E32" s="220"/>
      <c r="F32" s="220"/>
      <c r="G32" s="1"/>
      <c r="H32" s="1"/>
      <c r="I32" s="220"/>
      <c r="J32" s="1"/>
      <c r="K32" s="119" t="s">
        <v>61</v>
      </c>
      <c r="L32" s="180" t="s">
        <v>62</v>
      </c>
      <c r="M32" s="220"/>
      <c r="N32"/>
      <c r="O32"/>
      <c r="P32" s="222"/>
      <c r="Q32" s="222"/>
      <c r="R32" s="220"/>
      <c r="S32" s="220"/>
      <c r="T32" s="220"/>
      <c r="U32" s="220"/>
    </row>
    <row r="33" spans="1:15" x14ac:dyDescent="0.25">
      <c r="A33" s="115">
        <v>2</v>
      </c>
      <c r="B33" s="124" t="s">
        <v>63</v>
      </c>
      <c r="C33" s="29"/>
      <c r="D33" s="220"/>
      <c r="E33" s="220"/>
      <c r="F33" s="220"/>
      <c r="G33" s="1"/>
      <c r="H33" s="1"/>
      <c r="I33" s="220"/>
      <c r="J33" s="1"/>
      <c r="K33" s="119" t="s">
        <v>64</v>
      </c>
      <c r="L33" s="181" t="s">
        <v>65</v>
      </c>
      <c r="M33" s="220"/>
      <c r="N33"/>
      <c r="O33"/>
    </row>
    <row r="34" spans="1:15" x14ac:dyDescent="0.25">
      <c r="A34" s="115">
        <v>3</v>
      </c>
      <c r="B34" s="124" t="s">
        <v>66</v>
      </c>
      <c r="C34" s="29"/>
      <c r="D34" s="220"/>
      <c r="E34" s="220"/>
      <c r="F34" s="220"/>
      <c r="G34" s="220"/>
      <c r="H34" s="220"/>
      <c r="I34" s="220"/>
      <c r="J34" s="220"/>
      <c r="K34" s="122" t="s">
        <v>67</v>
      </c>
      <c r="L34" s="182" t="s">
        <v>68</v>
      </c>
      <c r="M34" s="220"/>
      <c r="N34" s="220"/>
      <c r="O34" s="220"/>
    </row>
    <row r="35" spans="1:15" x14ac:dyDescent="0.25">
      <c r="A35" s="125">
        <v>4</v>
      </c>
      <c r="B35" s="124" t="s">
        <v>69</v>
      </c>
      <c r="C35" s="220"/>
      <c r="D35" s="220"/>
      <c r="E35" s="220"/>
      <c r="F35" s="220"/>
      <c r="G35" s="220"/>
      <c r="H35" s="220"/>
      <c r="I35" s="220"/>
      <c r="J35" s="220"/>
      <c r="K35" s="220"/>
      <c r="L35" s="220"/>
      <c r="M35" s="220"/>
      <c r="N35" s="220"/>
      <c r="O35" s="220"/>
    </row>
    <row r="36" spans="1:15" x14ac:dyDescent="0.25">
      <c r="A36" s="220"/>
      <c r="B36" s="220"/>
      <c r="C36" s="220"/>
      <c r="D36" s="1"/>
      <c r="E36" s="1"/>
      <c r="F36" s="1"/>
      <c r="G36" s="1"/>
      <c r="H36" s="1"/>
      <c r="I36" s="220"/>
      <c r="J36" s="220"/>
      <c r="K36" s="220"/>
      <c r="L36" s="220"/>
      <c r="M36" s="220"/>
      <c r="N36" s="220"/>
      <c r="O36" s="220"/>
    </row>
    <row r="37" spans="1:15" ht="15.75" x14ac:dyDescent="0.25">
      <c r="A37" s="220"/>
      <c r="B37" s="220"/>
      <c r="C37" s="220"/>
      <c r="D37" s="220"/>
      <c r="E37" s="220"/>
      <c r="F37" s="220"/>
      <c r="G37" s="220"/>
      <c r="H37" s="220"/>
      <c r="I37" s="220"/>
      <c r="J37" s="220"/>
      <c r="K37" s="183"/>
      <c r="L37" s="184"/>
      <c r="M37" s="220"/>
      <c r="N37" s="220"/>
      <c r="O37" s="220"/>
    </row>
    <row r="38" spans="1:15" ht="15.75" x14ac:dyDescent="0.25">
      <c r="A38" s="220"/>
      <c r="B38" s="220"/>
      <c r="C38" s="220"/>
      <c r="D38" s="220"/>
      <c r="E38" s="220"/>
      <c r="F38" s="220"/>
      <c r="G38" s="220"/>
      <c r="H38" s="220"/>
      <c r="I38" s="220"/>
      <c r="J38" s="220"/>
      <c r="K38" s="183"/>
      <c r="L38" s="184"/>
      <c r="M38" s="220"/>
      <c r="N38" s="220"/>
      <c r="O38" s="220"/>
    </row>
    <row r="39" spans="1:15" ht="15.75" x14ac:dyDescent="0.25">
      <c r="A39" s="220"/>
      <c r="B39" s="220"/>
      <c r="C39" s="220"/>
      <c r="D39" s="220"/>
      <c r="E39" s="220"/>
      <c r="F39" s="220"/>
      <c r="G39" s="220"/>
      <c r="H39" s="220"/>
      <c r="I39" s="220"/>
      <c r="J39" s="220"/>
      <c r="K39" s="183"/>
      <c r="L39" s="184"/>
      <c r="M39" s="220"/>
      <c r="N39" s="220"/>
      <c r="O39" s="220"/>
    </row>
    <row r="40" spans="1:15" ht="15.75" x14ac:dyDescent="0.25">
      <c r="A40" s="220"/>
      <c r="B40" s="220"/>
      <c r="C40" s="220"/>
      <c r="D40" s="220"/>
      <c r="E40" s="220"/>
      <c r="F40" s="220"/>
      <c r="G40" s="220"/>
      <c r="H40" s="220"/>
      <c r="I40" s="220"/>
      <c r="J40" s="220"/>
      <c r="K40" s="183"/>
      <c r="L40" s="184"/>
      <c r="M40" s="220"/>
      <c r="N40" s="220"/>
      <c r="O40" s="220"/>
    </row>
  </sheetData>
  <autoFilter ref="A5:O29" xr:uid="{5BD5F36C-CFA7-4AD9-A472-9F4D536F5633}"/>
  <mergeCells count="13">
    <mergeCell ref="A31:B31"/>
    <mergeCell ref="A15:O15"/>
    <mergeCell ref="A17:O17"/>
    <mergeCell ref="A21:O21"/>
    <mergeCell ref="A24:O24"/>
    <mergeCell ref="A26:O26"/>
    <mergeCell ref="A28:O28"/>
    <mergeCell ref="A13:O13"/>
    <mergeCell ref="D1:G1"/>
    <mergeCell ref="D2:G2"/>
    <mergeCell ref="D3:G3"/>
    <mergeCell ref="A6:O6"/>
    <mergeCell ref="A8:O8"/>
  </mergeCells>
  <conditionalFormatting sqref="F1:F1048576">
    <cfRule type="cellIs" dxfId="47" priority="5" operator="between">
      <formula>20</formula>
      <formula>25</formula>
    </cfRule>
    <cfRule type="cellIs" dxfId="46" priority="6" operator="between">
      <formula>10</formula>
      <formula>19</formula>
    </cfRule>
    <cfRule type="cellIs" dxfId="45" priority="7" operator="between">
      <formula>4</formula>
      <formula>9</formula>
    </cfRule>
    <cfRule type="cellIs" dxfId="44" priority="8" operator="between">
      <formula>1</formula>
      <formula>3</formula>
    </cfRule>
  </conditionalFormatting>
  <conditionalFormatting sqref="L1:L1048576">
    <cfRule type="cellIs" dxfId="43" priority="9" operator="between">
      <formula>20</formula>
      <formula>25</formula>
    </cfRule>
    <cfRule type="cellIs" dxfId="42" priority="10" operator="between">
      <formula>10</formula>
      <formula>19</formula>
    </cfRule>
    <cfRule type="cellIs" dxfId="41" priority="11" operator="between">
      <formula>4</formula>
      <formula>9</formula>
    </cfRule>
    <cfRule type="cellIs" dxfId="40" priority="12" operator="between">
      <formula>1</formula>
      <formula>3</formula>
    </cfRule>
  </conditionalFormatting>
  <conditionalFormatting sqref="L27">
    <cfRule type="cellIs" dxfId="39" priority="17" operator="between">
      <formula>20</formula>
      <formula>25</formula>
    </cfRule>
    <cfRule type="cellIs" dxfId="38" priority="18" operator="between">
      <formula>10</formula>
      <formula>19</formula>
    </cfRule>
    <cfRule type="cellIs" dxfId="37" priority="19" operator="between">
      <formula>4</formula>
      <formula>9</formula>
    </cfRule>
    <cfRule type="cellIs" dxfId="36" priority="20" operator="between">
      <formula>1</formula>
      <formula>3</formula>
    </cfRule>
  </conditionalFormatting>
  <conditionalFormatting sqref="L29">
    <cfRule type="cellIs" dxfId="35" priority="13" operator="between">
      <formula>20</formula>
      <formula>25</formula>
    </cfRule>
    <cfRule type="cellIs" dxfId="34" priority="14" operator="between">
      <formula>10</formula>
      <formula>19</formula>
    </cfRule>
    <cfRule type="cellIs" dxfId="33" priority="15" operator="between">
      <formula>4</formula>
      <formula>9</formula>
    </cfRule>
    <cfRule type="cellIs" dxfId="32" priority="16"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4" id="{55BD7296-43C6-4250-BEFB-71341869A741}">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2" id="{5C4F99D9-485C-4D52-B5A8-8147B7885E70}">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1" id="{41C5A272-EE37-4BA8-B9DA-65884829DA47}">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1" id="{42614FC9-CA3D-4F5A-A63A-EA473997F926}">
            <x14:iconSet iconSet="3Arrows" custom="1">
              <x14:cfvo type="percent">
                <xm:f>0</xm:f>
              </x14:cfvo>
              <x14:cfvo type="num">
                <xm:f>0</xm:f>
              </x14:cfvo>
              <x14:cfvo type="num" gte="0">
                <xm:f>0</xm:f>
              </x14:cfvo>
              <x14:cfIcon iconSet="3Arrows" iconId="2"/>
              <x14:cfIcon iconSet="3Arrows" iconId="1"/>
              <x14:cfIcon iconSet="3Arrows" iconId="0"/>
            </x14:iconSet>
          </x14:cfRule>
          <xm:sqref>N7</xm:sqref>
        </x14:conditionalFormatting>
        <x14:conditionalFormatting xmlns:xm="http://schemas.microsoft.com/office/excel/2006/main">
          <x14:cfRule type="iconSet" priority="3" id="{A66776FD-D125-4881-A8DA-D4A74A8402C0}">
            <x14:iconSet iconSet="3Arrows" custom="1">
              <x14:cfvo type="percent">
                <xm:f>0</xm:f>
              </x14:cfvo>
              <x14:cfvo type="num">
                <xm:f>0</xm:f>
              </x14:cfvo>
              <x14:cfvo type="num" gte="0">
                <xm:f>0</xm:f>
              </x14:cfvo>
              <x14:cfIcon iconSet="3Arrows" iconId="2"/>
              <x14:cfIcon iconSet="3Arrows" iconId="1"/>
              <x14:cfIcon iconSet="3Arrows" iconId="0"/>
            </x14:iconSet>
          </x14:cfRule>
          <xm:sqref>N25</xm:sqref>
        </x14:conditionalFormatting>
        <x14:conditionalFormatting xmlns:xm="http://schemas.microsoft.com/office/excel/2006/main">
          <x14:cfRule type="iconSet" priority="22" id="{B2A863CD-BB9B-46EA-BEC5-4729CB0CCFC8}">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N14 N16 N22:N23 N18:N20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C78E-3E18-4C40-BDE9-AFB61F3B5342}">
  <sheetPr>
    <tabColor rgb="FFFF0000"/>
    <pageSetUpPr fitToPage="1"/>
  </sheetPr>
  <dimension ref="A1:AF40"/>
  <sheetViews>
    <sheetView zoomScale="85" zoomScaleNormal="115" workbookViewId="0">
      <selection activeCell="A5" sqref="A5"/>
    </sheetView>
  </sheetViews>
  <sheetFormatPr defaultColWidth="9" defaultRowHeight="15" x14ac:dyDescent="0.25"/>
  <cols>
    <col min="1" max="1" width="6.375" style="166" customWidth="1"/>
    <col min="2" max="2" width="18.625" style="166" customWidth="1"/>
    <col min="3" max="3" width="9.625" style="166" customWidth="1"/>
    <col min="4" max="4" width="9.25" style="166" customWidth="1"/>
    <col min="5" max="5" width="11.25" style="166" customWidth="1"/>
    <col min="6" max="6" width="7.25" style="166" customWidth="1"/>
    <col min="7" max="7" width="10.75" style="166" customWidth="1"/>
    <col min="8" max="8" width="11.625" style="166" customWidth="1"/>
    <col min="9" max="9" width="0.875" style="166" customWidth="1"/>
    <col min="10" max="11" width="13" style="166" customWidth="1"/>
    <col min="12" max="12" width="12.5" style="166" customWidth="1"/>
    <col min="13" max="13" width="10.625" style="166" customWidth="1"/>
    <col min="14" max="14" width="10.375" style="166" customWidth="1"/>
    <col min="15" max="15" width="11.5" style="166" customWidth="1"/>
    <col min="16" max="17" width="20.375" style="167" customWidth="1"/>
    <col min="18" max="21" width="0" style="166" hidden="1" customWidth="1"/>
    <col min="22" max="16384" width="9" style="166"/>
  </cols>
  <sheetData>
    <row r="1" spans="1:32" ht="18" customHeight="1" x14ac:dyDescent="0.3">
      <c r="A1" s="26" t="str">
        <f>+'SLC Strategic Risk Register'!A1</f>
        <v>Strategic Risk Register</v>
      </c>
      <c r="B1" s="220"/>
      <c r="C1" s="220"/>
      <c r="D1" s="265" t="s">
        <v>0</v>
      </c>
      <c r="E1" s="265"/>
      <c r="F1" s="265"/>
      <c r="G1" s="265"/>
      <c r="H1" s="221">
        <v>45684</v>
      </c>
      <c r="I1" s="220"/>
      <c r="J1" s="220"/>
      <c r="K1" s="220"/>
      <c r="L1" s="220"/>
      <c r="M1" s="220"/>
      <c r="N1" s="220"/>
      <c r="O1" s="28">
        <f>+'SLC Strategic Risk Register'!V1</f>
        <v>0</v>
      </c>
      <c r="P1" s="222"/>
      <c r="Q1" s="222"/>
      <c r="R1" s="220"/>
      <c r="S1" s="220"/>
      <c r="T1" s="220"/>
      <c r="U1" s="220"/>
      <c r="V1" s="220"/>
      <c r="W1" s="220"/>
      <c r="X1" s="220"/>
      <c r="Y1" s="220"/>
      <c r="Z1" s="220"/>
      <c r="AA1" s="220"/>
      <c r="AB1" s="220"/>
      <c r="AC1" s="220"/>
      <c r="AD1" s="220"/>
      <c r="AE1" s="220"/>
      <c r="AF1" s="220"/>
    </row>
    <row r="2" spans="1:32" ht="18" customHeight="1" x14ac:dyDescent="0.3">
      <c r="A2" s="26" t="s">
        <v>1</v>
      </c>
      <c r="B2" s="220"/>
      <c r="C2" s="220"/>
      <c r="D2" s="265" t="s">
        <v>2</v>
      </c>
      <c r="E2" s="265"/>
      <c r="F2" s="265"/>
      <c r="G2" s="265"/>
      <c r="H2" s="221">
        <v>45692</v>
      </c>
      <c r="I2" s="220"/>
      <c r="J2" s="220"/>
      <c r="K2" s="220"/>
      <c r="L2" s="220"/>
      <c r="M2" s="220"/>
      <c r="N2" s="220"/>
      <c r="O2" s="28" t="s">
        <v>258</v>
      </c>
      <c r="P2" s="222"/>
      <c r="Q2" s="222"/>
      <c r="R2" s="220"/>
      <c r="S2" s="220"/>
      <c r="T2" s="220"/>
      <c r="U2" s="220"/>
      <c r="V2" s="220"/>
      <c r="W2" s="220"/>
      <c r="X2" s="220"/>
      <c r="Y2" s="220"/>
      <c r="Z2" s="220"/>
      <c r="AA2" s="220"/>
      <c r="AB2" s="220"/>
      <c r="AC2" s="220"/>
      <c r="AD2" s="220"/>
      <c r="AE2" s="220"/>
      <c r="AF2" s="220"/>
    </row>
    <row r="3" spans="1:32" ht="18" customHeight="1" x14ac:dyDescent="0.25">
      <c r="A3" s="220"/>
      <c r="B3" s="220"/>
      <c r="C3" s="220"/>
      <c r="D3" s="266" t="s">
        <v>3</v>
      </c>
      <c r="E3" s="267"/>
      <c r="F3" s="267"/>
      <c r="G3" s="268"/>
      <c r="H3" s="221">
        <v>45738</v>
      </c>
      <c r="I3" s="220"/>
      <c r="J3" s="220"/>
      <c r="K3" s="220"/>
      <c r="L3" s="220"/>
      <c r="M3" s="220"/>
      <c r="N3" s="220"/>
      <c r="O3" s="30"/>
      <c r="P3" s="222"/>
      <c r="Q3" s="222"/>
      <c r="R3" s="220"/>
      <c r="S3" s="220"/>
      <c r="T3" s="220"/>
      <c r="U3" s="220"/>
      <c r="V3" s="220"/>
      <c r="W3" s="220"/>
      <c r="X3" s="220"/>
      <c r="Y3" s="220"/>
      <c r="Z3" s="220"/>
      <c r="AA3" s="220"/>
      <c r="AB3" s="220"/>
      <c r="AC3" s="220"/>
      <c r="AD3" s="220"/>
      <c r="AE3" s="220"/>
      <c r="AF3" s="220"/>
    </row>
    <row r="5" spans="1:32"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 t="s">
        <v>251</v>
      </c>
      <c r="P5" s="2" t="s">
        <v>18</v>
      </c>
      <c r="Q5" s="2" t="s">
        <v>19</v>
      </c>
      <c r="R5" s="177" t="s">
        <v>20</v>
      </c>
      <c r="S5" s="177" t="s">
        <v>21</v>
      </c>
      <c r="T5" s="177" t="s">
        <v>22</v>
      </c>
      <c r="U5" s="177" t="s">
        <v>22</v>
      </c>
      <c r="V5" s="220"/>
      <c r="W5" s="220"/>
      <c r="X5" s="220"/>
      <c r="Y5" s="220"/>
      <c r="Z5" s="220"/>
      <c r="AA5" s="220"/>
      <c r="AB5" s="220"/>
      <c r="AC5" s="220"/>
      <c r="AD5" s="220"/>
      <c r="AE5" s="220"/>
      <c r="AF5" s="220"/>
    </row>
    <row r="6" spans="1:32" x14ac:dyDescent="0.25">
      <c r="A6" s="271" t="s">
        <v>23</v>
      </c>
      <c r="B6" s="271"/>
      <c r="C6" s="271"/>
      <c r="D6" s="271"/>
      <c r="E6" s="271"/>
      <c r="F6" s="271"/>
      <c r="G6" s="271"/>
      <c r="H6" s="271"/>
      <c r="I6" s="271"/>
      <c r="J6" s="271"/>
      <c r="K6" s="271"/>
      <c r="L6" s="271"/>
      <c r="M6" s="271"/>
      <c r="N6" s="271"/>
      <c r="O6" s="271"/>
      <c r="P6" s="160"/>
      <c r="Q6" s="160"/>
      <c r="R6" s="220"/>
      <c r="S6" s="220"/>
      <c r="T6" s="220"/>
      <c r="U6" s="220"/>
      <c r="V6" s="220"/>
      <c r="W6" s="220"/>
      <c r="X6" s="220"/>
      <c r="Y6" s="220"/>
      <c r="Z6" s="220"/>
      <c r="AA6" s="220"/>
      <c r="AB6" s="220"/>
      <c r="AC6" s="220"/>
      <c r="AD6" s="220"/>
      <c r="AE6" s="220"/>
      <c r="AF6" s="220"/>
    </row>
    <row r="7" spans="1:32" ht="75" x14ac:dyDescent="0.25">
      <c r="A7" s="224">
        <v>8</v>
      </c>
      <c r="B7" s="219" t="s">
        <v>24</v>
      </c>
      <c r="C7" s="225" t="s">
        <v>25</v>
      </c>
      <c r="D7" s="23">
        <f>+'SLC Strategic Risk Register'!E7</f>
        <v>3</v>
      </c>
      <c r="E7" s="23">
        <f>+'SLC Strategic Risk Register'!F7</f>
        <v>2</v>
      </c>
      <c r="F7" s="24">
        <f>+'SLC Strategic Risk Register'!G7</f>
        <v>6</v>
      </c>
      <c r="G7" s="23">
        <f>VLOOKUP(B7,'SLC Strategic Risk Register'!D:H,5,FALSE)</f>
        <v>6</v>
      </c>
      <c r="H7" s="23">
        <f>+'SLC Strategic Risk Register'!I7</f>
        <v>0</v>
      </c>
      <c r="I7" s="226"/>
      <c r="J7" s="226">
        <f>+'SLC Strategic Risk Register'!P7</f>
        <v>3</v>
      </c>
      <c r="K7" s="226">
        <f>+'SLC Strategic Risk Register'!Q7</f>
        <v>1</v>
      </c>
      <c r="L7" s="24">
        <f>+'SLC Strategic Risk Register'!R7</f>
        <v>3</v>
      </c>
      <c r="M7" s="226">
        <f>+'SLC Strategic Risk Register'!S7</f>
        <v>3</v>
      </c>
      <c r="N7" s="23">
        <f>+'SLC Strategic Risk Register'!T7</f>
        <v>0</v>
      </c>
      <c r="O7" s="227" t="s">
        <v>242</v>
      </c>
      <c r="P7" s="227" t="s">
        <v>26</v>
      </c>
      <c r="Q7" s="178" t="s">
        <v>27</v>
      </c>
      <c r="R7" s="220">
        <f>VLOOKUP(B7,'Nov 24 SLC Summary'!B:F,5,FALSE)</f>
        <v>6</v>
      </c>
      <c r="S7" s="220">
        <f>VLOOKUP(B7,'Nov 24 SLC Summary'!B:L,11,FALSE)</f>
        <v>3</v>
      </c>
      <c r="T7" s="220">
        <f>G7-R7</f>
        <v>0</v>
      </c>
      <c r="U7" s="220">
        <f>M7-S7</f>
        <v>0</v>
      </c>
      <c r="V7" s="220"/>
      <c r="W7" s="220"/>
      <c r="X7" s="220"/>
      <c r="Y7" s="220"/>
      <c r="Z7" s="220"/>
      <c r="AA7" s="220"/>
      <c r="AB7" s="220"/>
      <c r="AC7" s="220"/>
      <c r="AD7" s="220"/>
      <c r="AE7" s="220"/>
      <c r="AF7" s="220"/>
    </row>
    <row r="8" spans="1:32" x14ac:dyDescent="0.25">
      <c r="A8" s="271" t="s">
        <v>28</v>
      </c>
      <c r="B8" s="271"/>
      <c r="C8" s="271"/>
      <c r="D8" s="271"/>
      <c r="E8" s="271"/>
      <c r="F8" s="271"/>
      <c r="G8" s="271"/>
      <c r="H8" s="271"/>
      <c r="I8" s="271"/>
      <c r="J8" s="271"/>
      <c r="K8" s="271"/>
      <c r="L8" s="271"/>
      <c r="M8" s="271"/>
      <c r="N8" s="271"/>
      <c r="O8" s="271"/>
      <c r="P8" s="160"/>
      <c r="Q8" s="160"/>
      <c r="R8" s="220"/>
      <c r="S8" s="220"/>
      <c r="T8" s="220"/>
      <c r="U8" s="220"/>
      <c r="V8" s="220"/>
      <c r="W8" s="220"/>
      <c r="X8" s="220"/>
      <c r="Y8" s="220"/>
      <c r="Z8" s="220"/>
      <c r="AA8" s="220"/>
      <c r="AB8" s="220"/>
      <c r="AC8" s="220"/>
      <c r="AD8" s="220"/>
      <c r="AE8" s="220"/>
      <c r="AF8" s="220"/>
    </row>
    <row r="9" spans="1:32" ht="60" x14ac:dyDescent="0.25">
      <c r="A9" s="224">
        <v>1</v>
      </c>
      <c r="B9" s="219" t="s">
        <v>29</v>
      </c>
      <c r="C9" s="225">
        <v>3</v>
      </c>
      <c r="D9" s="23">
        <f>+'SLC Strategic Risk Register'!E9</f>
        <v>5</v>
      </c>
      <c r="E9" s="23">
        <f>+'SLC Strategic Risk Register'!F9</f>
        <v>4</v>
      </c>
      <c r="F9" s="24">
        <f>+'SLC Strategic Risk Register'!G9</f>
        <v>20</v>
      </c>
      <c r="G9" s="23">
        <f>+'SLC Strategic Risk Register'!H9</f>
        <v>20</v>
      </c>
      <c r="H9" s="23">
        <f>+'SLC Strategic Risk Register'!I9</f>
        <v>0</v>
      </c>
      <c r="I9" s="226"/>
      <c r="J9" s="226">
        <f>+'SLC Strategic Risk Register'!P9</f>
        <v>5</v>
      </c>
      <c r="K9" s="226">
        <f>+'SLC Strategic Risk Register'!Q9</f>
        <v>4</v>
      </c>
      <c r="L9" s="24">
        <f>+'SLC Strategic Risk Register'!R9</f>
        <v>20</v>
      </c>
      <c r="M9" s="226">
        <f>+'SLC Strategic Risk Register'!S9</f>
        <v>20</v>
      </c>
      <c r="N9" s="23">
        <f>+'SLC Strategic Risk Register'!T9</f>
        <v>0</v>
      </c>
      <c r="O9" s="227" t="s">
        <v>252</v>
      </c>
      <c r="P9" s="227" t="s">
        <v>30</v>
      </c>
      <c r="Q9" s="178" t="s">
        <v>27</v>
      </c>
      <c r="R9" s="220">
        <f>VLOOKUP(B9,'Nov 24 SLC Summary'!B:F,5,FALSE)</f>
        <v>20</v>
      </c>
      <c r="S9" s="220">
        <f>VLOOKUP(B9,'Nov 24 SLC Summary'!B:L,11,FALSE)</f>
        <v>20</v>
      </c>
      <c r="T9" s="220">
        <f>G9-R9</f>
        <v>0</v>
      </c>
      <c r="U9" s="220">
        <f>M9-S9</f>
        <v>0</v>
      </c>
      <c r="V9" s="220"/>
      <c r="W9" s="220"/>
      <c r="X9" s="220"/>
      <c r="Y9" s="220"/>
      <c r="Z9" s="220"/>
      <c r="AA9" s="220"/>
      <c r="AB9" s="220"/>
      <c r="AC9" s="220"/>
      <c r="AD9" s="220"/>
      <c r="AE9" s="220"/>
      <c r="AF9" s="220"/>
    </row>
    <row r="10" spans="1:32" ht="66" customHeight="1" x14ac:dyDescent="0.25">
      <c r="A10" s="224">
        <v>2</v>
      </c>
      <c r="B10" s="219" t="s">
        <v>31</v>
      </c>
      <c r="C10" s="225">
        <v>3</v>
      </c>
      <c r="D10" s="23">
        <f>+'SLC Strategic Risk Register'!E10</f>
        <v>5</v>
      </c>
      <c r="E10" s="23">
        <f>+'SLC Strategic Risk Register'!F10</f>
        <v>3</v>
      </c>
      <c r="F10" s="24">
        <f>+'SLC Strategic Risk Register'!G10</f>
        <v>15</v>
      </c>
      <c r="G10" s="23">
        <f>+'SLC Strategic Risk Register'!H10</f>
        <v>15</v>
      </c>
      <c r="H10" s="23">
        <f>+'SLC Strategic Risk Register'!I10</f>
        <v>0</v>
      </c>
      <c r="I10" s="226"/>
      <c r="J10" s="226">
        <f>+'SLC Strategic Risk Register'!P10</f>
        <v>5</v>
      </c>
      <c r="K10" s="226">
        <f>+'SLC Strategic Risk Register'!Q10</f>
        <v>3</v>
      </c>
      <c r="L10" s="24">
        <f>+'SLC Strategic Risk Register'!R10</f>
        <v>15</v>
      </c>
      <c r="M10" s="226">
        <f>+'SLC Strategic Risk Register'!S10</f>
        <v>10</v>
      </c>
      <c r="N10" s="23">
        <f>+'SLC Strategic Risk Register'!T10</f>
        <v>5</v>
      </c>
      <c r="O10" s="227" t="s">
        <v>252</v>
      </c>
      <c r="P10" s="227" t="s">
        <v>30</v>
      </c>
      <c r="Q10" s="178" t="s">
        <v>27</v>
      </c>
      <c r="R10" s="220">
        <f>VLOOKUP(B10,'Nov 24 SLC Summary'!B:F,5,FALSE)</f>
        <v>15</v>
      </c>
      <c r="S10" s="220">
        <f>VLOOKUP(B10,'Nov 24 SLC Summary'!B:L,11,FALSE)</f>
        <v>15</v>
      </c>
      <c r="T10" s="220">
        <f>G10-R10</f>
        <v>0</v>
      </c>
      <c r="U10" s="220">
        <f>M10-S10</f>
        <v>-5</v>
      </c>
      <c r="V10" s="220"/>
      <c r="W10" s="220"/>
      <c r="X10" s="220"/>
      <c r="Y10" s="220"/>
      <c r="Z10" s="220"/>
      <c r="AA10" s="220"/>
      <c r="AB10" s="220"/>
      <c r="AC10" s="220"/>
      <c r="AD10" s="220"/>
      <c r="AE10" s="220"/>
      <c r="AF10" s="220"/>
    </row>
    <row r="11" spans="1:32" ht="96.75" customHeight="1" x14ac:dyDescent="0.25">
      <c r="A11" s="224">
        <v>3</v>
      </c>
      <c r="B11" s="219" t="s">
        <v>32</v>
      </c>
      <c r="C11" s="225" t="s">
        <v>33</v>
      </c>
      <c r="D11" s="23">
        <f>+'SLC Strategic Risk Register'!E11</f>
        <v>5</v>
      </c>
      <c r="E11" s="23">
        <f>+'SLC Strategic Risk Register'!F11</f>
        <v>3</v>
      </c>
      <c r="F11" s="24">
        <f>+'SLC Strategic Risk Register'!G11</f>
        <v>15</v>
      </c>
      <c r="G11" s="23">
        <f>+'SLC Strategic Risk Register'!H11</f>
        <v>15</v>
      </c>
      <c r="H11" s="23">
        <f>+'SLC Strategic Risk Register'!I11</f>
        <v>0</v>
      </c>
      <c r="I11" s="226"/>
      <c r="J11" s="226">
        <f>+'SLC Strategic Risk Register'!P11</f>
        <v>5</v>
      </c>
      <c r="K11" s="226">
        <f>+'SLC Strategic Risk Register'!Q11</f>
        <v>2</v>
      </c>
      <c r="L11" s="24">
        <f>+'SLC Strategic Risk Register'!R11</f>
        <v>10</v>
      </c>
      <c r="M11" s="226">
        <f>+'SLC Strategic Risk Register'!S11</f>
        <v>10</v>
      </c>
      <c r="N11" s="23">
        <f>+'SLC Strategic Risk Register'!T11</f>
        <v>0</v>
      </c>
      <c r="O11" s="227" t="s">
        <v>244</v>
      </c>
      <c r="P11" s="227" t="s">
        <v>30</v>
      </c>
      <c r="Q11" s="178" t="s">
        <v>27</v>
      </c>
      <c r="R11" s="220">
        <f>VLOOKUP(B11,'Nov 24 SLC Summary'!B:F,5,FALSE)</f>
        <v>15</v>
      </c>
      <c r="S11" s="220">
        <f>VLOOKUP(B11,'Nov 24 SLC Summary'!B:L,11,FALSE)</f>
        <v>10</v>
      </c>
      <c r="T11" s="220">
        <f>G11-R11</f>
        <v>0</v>
      </c>
      <c r="U11" s="220">
        <f>M11-S11</f>
        <v>0</v>
      </c>
      <c r="V11" s="220"/>
      <c r="W11" s="220"/>
      <c r="X11" s="220"/>
      <c r="Y11" s="220"/>
      <c r="Z11" s="220"/>
      <c r="AA11" s="220"/>
      <c r="AB11" s="220"/>
      <c r="AC11" s="220"/>
      <c r="AD11" s="220"/>
      <c r="AE11" s="220"/>
      <c r="AF11" s="220"/>
    </row>
    <row r="12" spans="1:32" ht="79.5" customHeight="1" x14ac:dyDescent="0.25">
      <c r="A12" s="224">
        <v>5</v>
      </c>
      <c r="B12" s="219" t="s">
        <v>34</v>
      </c>
      <c r="C12" s="225" t="s">
        <v>35</v>
      </c>
      <c r="D12" s="23">
        <f>+'SLC Strategic Risk Register'!E12</f>
        <v>4</v>
      </c>
      <c r="E12" s="23">
        <f>+'SLC Strategic Risk Register'!F12</f>
        <v>4</v>
      </c>
      <c r="F12" s="24">
        <f>+'SLC Strategic Risk Register'!G12</f>
        <v>16</v>
      </c>
      <c r="G12" s="23">
        <f>+'SLC Strategic Risk Register'!H12</f>
        <v>16</v>
      </c>
      <c r="H12" s="23">
        <f>+'SLC Strategic Risk Register'!I12</f>
        <v>0</v>
      </c>
      <c r="I12" s="226"/>
      <c r="J12" s="226">
        <f>+'SLC Strategic Risk Register'!P12</f>
        <v>4</v>
      </c>
      <c r="K12" s="226">
        <f>+'SLC Strategic Risk Register'!Q12</f>
        <v>3</v>
      </c>
      <c r="L12" s="24">
        <v>8</v>
      </c>
      <c r="M12" s="226">
        <f>+'SLC Strategic Risk Register'!S12</f>
        <v>12</v>
      </c>
      <c r="N12" s="23">
        <f>+'SLC Strategic Risk Register'!T12</f>
        <v>0</v>
      </c>
      <c r="O12" s="227" t="s">
        <v>252</v>
      </c>
      <c r="P12" s="227" t="s">
        <v>30</v>
      </c>
      <c r="Q12" s="178" t="s">
        <v>27</v>
      </c>
      <c r="R12" s="220">
        <f>VLOOKUP(B12,'Nov 24 SLC Summary'!B:F,5,FALSE)</f>
        <v>16</v>
      </c>
      <c r="S12" s="220">
        <f>VLOOKUP(B12,'Nov 24 SLC Summary'!B:L,11,FALSE)</f>
        <v>12</v>
      </c>
      <c r="T12" s="220">
        <f>G12-R12</f>
        <v>0</v>
      </c>
      <c r="U12" s="220">
        <f>M12-S12</f>
        <v>0</v>
      </c>
      <c r="V12" s="220"/>
      <c r="W12" s="220"/>
      <c r="X12" s="220"/>
      <c r="Y12" s="220"/>
      <c r="Z12" s="220"/>
      <c r="AA12" s="220"/>
      <c r="AB12" s="220"/>
      <c r="AC12" s="220"/>
      <c r="AD12" s="220"/>
      <c r="AE12" s="220"/>
      <c r="AF12" s="220"/>
    </row>
    <row r="13" spans="1:32" ht="14.25" customHeight="1" x14ac:dyDescent="0.25">
      <c r="A13" s="271" t="s">
        <v>36</v>
      </c>
      <c r="B13" s="271"/>
      <c r="C13" s="271"/>
      <c r="D13" s="271"/>
      <c r="E13" s="271"/>
      <c r="F13" s="271"/>
      <c r="G13" s="271"/>
      <c r="H13" s="271"/>
      <c r="I13" s="271"/>
      <c r="J13" s="271"/>
      <c r="K13" s="271"/>
      <c r="L13" s="271"/>
      <c r="M13" s="271"/>
      <c r="N13" s="271"/>
      <c r="O13" s="271"/>
      <c r="P13" s="160"/>
      <c r="Q13" s="160"/>
      <c r="R13" s="220"/>
      <c r="S13" s="220"/>
      <c r="T13" s="220"/>
      <c r="U13" s="220"/>
      <c r="V13" s="220"/>
      <c r="W13" s="220"/>
      <c r="X13" s="220"/>
      <c r="Y13" s="220"/>
      <c r="Z13" s="220"/>
      <c r="AA13" s="220"/>
      <c r="AB13" s="220"/>
      <c r="AC13" s="220"/>
      <c r="AD13" s="220"/>
      <c r="AE13" s="220"/>
      <c r="AF13" s="220"/>
    </row>
    <row r="14" spans="1:32" ht="60" x14ac:dyDescent="0.25">
      <c r="A14" s="224">
        <v>13</v>
      </c>
      <c r="B14" s="219" t="s">
        <v>37</v>
      </c>
      <c r="C14" s="225" t="s">
        <v>25</v>
      </c>
      <c r="D14" s="23">
        <f>+'SLC Strategic Risk Register'!E14</f>
        <v>4</v>
      </c>
      <c r="E14" s="23">
        <f>+'SLC Strategic Risk Register'!F14</f>
        <v>3</v>
      </c>
      <c r="F14" s="24">
        <f>+'SLC Strategic Risk Register'!G14</f>
        <v>12</v>
      </c>
      <c r="G14" s="23">
        <f>+'SLC Strategic Risk Register'!H14</f>
        <v>12</v>
      </c>
      <c r="H14" s="23">
        <f>+'SLC Strategic Risk Register'!I14</f>
        <v>0</v>
      </c>
      <c r="I14" s="226"/>
      <c r="J14" s="226">
        <f>+'SLC Strategic Risk Register'!P14</f>
        <v>3</v>
      </c>
      <c r="K14" s="226">
        <f>+'SLC Strategic Risk Register'!Q14</f>
        <v>2</v>
      </c>
      <c r="L14" s="24">
        <f>+'SLC Strategic Risk Register'!R14</f>
        <v>6</v>
      </c>
      <c r="M14" s="226">
        <f>+'SLC Strategic Risk Register'!S14</f>
        <v>6</v>
      </c>
      <c r="N14" s="23">
        <f>+'SLC Strategic Risk Register'!T14</f>
        <v>0</v>
      </c>
      <c r="O14" s="227" t="s">
        <v>253</v>
      </c>
      <c r="P14" s="227" t="s">
        <v>36</v>
      </c>
      <c r="Q14" s="178" t="s">
        <v>38</v>
      </c>
      <c r="R14" s="220">
        <f>VLOOKUP(B14,'Nov 24 SLC Summary'!B:F,5,FALSE)</f>
        <v>12</v>
      </c>
      <c r="S14" s="220">
        <f>VLOOKUP(B14,'Nov 24 SLC Summary'!B:L,11,FALSE)</f>
        <v>6</v>
      </c>
      <c r="T14" s="220">
        <f>G14-R14</f>
        <v>0</v>
      </c>
      <c r="U14" s="220">
        <f>M14-S14</f>
        <v>0</v>
      </c>
      <c r="V14" s="220"/>
      <c r="W14" s="220"/>
      <c r="X14" s="220"/>
      <c r="Y14" s="220"/>
      <c r="Z14" s="220"/>
      <c r="AA14" s="220"/>
      <c r="AB14" s="220"/>
      <c r="AC14" s="220"/>
      <c r="AD14" s="220"/>
      <c r="AE14" s="220"/>
      <c r="AF14" s="220"/>
    </row>
    <row r="15" spans="1:32" x14ac:dyDescent="0.25">
      <c r="A15" s="271" t="s">
        <v>254</v>
      </c>
      <c r="B15" s="271"/>
      <c r="C15" s="271"/>
      <c r="D15" s="271"/>
      <c r="E15" s="271"/>
      <c r="F15" s="271"/>
      <c r="G15" s="271"/>
      <c r="H15" s="271"/>
      <c r="I15" s="271"/>
      <c r="J15" s="271"/>
      <c r="K15" s="271"/>
      <c r="L15" s="271"/>
      <c r="M15" s="271"/>
      <c r="N15" s="271"/>
      <c r="O15" s="271"/>
      <c r="P15" s="160"/>
      <c r="Q15" s="160"/>
      <c r="R15" s="220"/>
      <c r="S15" s="220"/>
      <c r="T15" s="220"/>
      <c r="U15" s="220"/>
      <c r="V15" s="220"/>
      <c r="W15" s="220"/>
      <c r="X15" s="220"/>
      <c r="Y15" s="220"/>
      <c r="Z15" s="220"/>
      <c r="AA15" s="220"/>
      <c r="AB15" s="220"/>
      <c r="AC15" s="220"/>
      <c r="AD15" s="220"/>
      <c r="AE15" s="220"/>
      <c r="AF15" s="220"/>
    </row>
    <row r="16" spans="1:32" ht="90" x14ac:dyDescent="0.25">
      <c r="A16" s="224">
        <v>6</v>
      </c>
      <c r="B16" s="219" t="s">
        <v>259</v>
      </c>
      <c r="C16" s="225">
        <v>2</v>
      </c>
      <c r="D16" s="23">
        <f>+'SLC Strategic Risk Register'!E16</f>
        <v>5</v>
      </c>
      <c r="E16" s="23">
        <v>3</v>
      </c>
      <c r="F16" s="24">
        <f>+'SLC Strategic Risk Register'!G16</f>
        <v>15</v>
      </c>
      <c r="G16" s="23">
        <f>+'SLC Strategic Risk Register'!H16</f>
        <v>15</v>
      </c>
      <c r="H16" s="23">
        <f>+'SLC Strategic Risk Register'!I16</f>
        <v>0</v>
      </c>
      <c r="I16" s="226"/>
      <c r="J16" s="226">
        <f>+'SLC Strategic Risk Register'!P16</f>
        <v>5</v>
      </c>
      <c r="K16" s="226">
        <v>2</v>
      </c>
      <c r="L16" s="24">
        <f>+'SLC Strategic Risk Register'!R16</f>
        <v>15</v>
      </c>
      <c r="M16" s="226">
        <f>+'SLC Strategic Risk Register'!S16</f>
        <v>10</v>
      </c>
      <c r="N16" s="23">
        <f>+'SLC Strategic Risk Register'!T16</f>
        <v>5</v>
      </c>
      <c r="O16" s="227" t="s">
        <v>255</v>
      </c>
      <c r="P16" s="227" t="s">
        <v>41</v>
      </c>
      <c r="Q16" s="178" t="s">
        <v>27</v>
      </c>
      <c r="R16" s="220">
        <f>VLOOKUP(B16,'Nov 24 SLC Summary'!B:F,5,FALSE)</f>
        <v>15</v>
      </c>
      <c r="S16" s="220">
        <f>VLOOKUP(B16,'Nov 24 SLC Summary'!B:L,11,FALSE)</f>
        <v>15</v>
      </c>
      <c r="T16" s="220">
        <f>G16-R16</f>
        <v>0</v>
      </c>
      <c r="U16" s="220">
        <f>M16-S16</f>
        <v>-5</v>
      </c>
      <c r="V16" s="220"/>
      <c r="W16" s="220"/>
      <c r="X16" s="220"/>
      <c r="Y16" s="220"/>
      <c r="Z16" s="220"/>
      <c r="AA16" s="220"/>
      <c r="AB16" s="220"/>
      <c r="AC16" s="220"/>
      <c r="AD16" s="220"/>
      <c r="AE16" s="220"/>
      <c r="AF16" s="220"/>
    </row>
    <row r="17" spans="1:21" x14ac:dyDescent="0.25">
      <c r="A17" s="271" t="s">
        <v>41</v>
      </c>
      <c r="B17" s="271"/>
      <c r="C17" s="271"/>
      <c r="D17" s="271"/>
      <c r="E17" s="271"/>
      <c r="F17" s="271"/>
      <c r="G17" s="271"/>
      <c r="H17" s="271"/>
      <c r="I17" s="271"/>
      <c r="J17" s="271"/>
      <c r="K17" s="271"/>
      <c r="L17" s="271"/>
      <c r="M17" s="271"/>
      <c r="N17" s="271"/>
      <c r="O17" s="271"/>
      <c r="P17" s="160"/>
      <c r="Q17" s="160"/>
      <c r="R17" s="220"/>
      <c r="S17" s="220"/>
      <c r="T17" s="220"/>
      <c r="U17" s="220"/>
    </row>
    <row r="18" spans="1:21" ht="60" x14ac:dyDescent="0.25">
      <c r="A18" s="224">
        <v>4</v>
      </c>
      <c r="B18" s="219" t="s">
        <v>260</v>
      </c>
      <c r="C18" s="225" t="s">
        <v>25</v>
      </c>
      <c r="D18" s="23">
        <f>+'SLC Strategic Risk Register'!E18</f>
        <v>2</v>
      </c>
      <c r="E18" s="23">
        <f>+'SLC Strategic Risk Register'!F18</f>
        <v>3</v>
      </c>
      <c r="F18" s="24">
        <f>+'SLC Strategic Risk Register'!G18</f>
        <v>6</v>
      </c>
      <c r="G18" s="23">
        <f>+'SLC Strategic Risk Register'!H18</f>
        <v>6</v>
      </c>
      <c r="H18" s="23">
        <f>+'SLC Strategic Risk Register'!I18</f>
        <v>0</v>
      </c>
      <c r="I18" s="226"/>
      <c r="J18" s="226">
        <f>+'SLC Strategic Risk Register'!P18</f>
        <v>2</v>
      </c>
      <c r="K18" s="226">
        <f>+'SLC Strategic Risk Register'!Q18</f>
        <v>2</v>
      </c>
      <c r="L18" s="24">
        <f>+'SLC Strategic Risk Register'!R18</f>
        <v>4</v>
      </c>
      <c r="M18" s="226">
        <f>+'SLC Strategic Risk Register'!S18</f>
        <v>4</v>
      </c>
      <c r="N18" s="23">
        <f>+'SLC Strategic Risk Register'!T18</f>
        <v>0</v>
      </c>
      <c r="O18" s="227" t="s">
        <v>242</v>
      </c>
      <c r="P18" s="227" t="s">
        <v>41</v>
      </c>
      <c r="Q18" s="178" t="s">
        <v>27</v>
      </c>
      <c r="R18" s="220">
        <f>VLOOKUP(B18,'Nov 24 SLC Summary'!B:F,5,FALSE)</f>
        <v>6</v>
      </c>
      <c r="S18" s="220">
        <f>VLOOKUP(B18,'Nov 24 SLC Summary'!B:L,11,FALSE)</f>
        <v>4</v>
      </c>
      <c r="T18" s="220">
        <f>G18-R18</f>
        <v>0</v>
      </c>
      <c r="U18" s="220">
        <f>M18-S18</f>
        <v>0</v>
      </c>
    </row>
    <row r="19" spans="1:21" ht="60" x14ac:dyDescent="0.25">
      <c r="A19" s="224">
        <v>11</v>
      </c>
      <c r="B19" s="219" t="s">
        <v>42</v>
      </c>
      <c r="C19" s="225" t="s">
        <v>33</v>
      </c>
      <c r="D19" s="23">
        <f>+'SLC Strategic Risk Register'!E19</f>
        <v>3</v>
      </c>
      <c r="E19" s="23">
        <f>+'SLC Strategic Risk Register'!F19</f>
        <v>3</v>
      </c>
      <c r="F19" s="24">
        <f>+'SLC Strategic Risk Register'!G19</f>
        <v>9</v>
      </c>
      <c r="G19" s="23">
        <f>+'SLC Strategic Risk Register'!H19</f>
        <v>9</v>
      </c>
      <c r="H19" s="23">
        <f>+'SLC Strategic Risk Register'!I19</f>
        <v>0</v>
      </c>
      <c r="I19" s="226"/>
      <c r="J19" s="226">
        <f>+'SLC Strategic Risk Register'!P19</f>
        <v>3</v>
      </c>
      <c r="K19" s="226">
        <f>+'SLC Strategic Risk Register'!Q19</f>
        <v>1</v>
      </c>
      <c r="L19" s="24">
        <f>+'SLC Strategic Risk Register'!R19</f>
        <v>3</v>
      </c>
      <c r="M19" s="226">
        <f>+'SLC Strategic Risk Register'!S19</f>
        <v>3</v>
      </c>
      <c r="N19" s="23">
        <f>+'SLC Strategic Risk Register'!T19</f>
        <v>0</v>
      </c>
      <c r="O19" s="227" t="s">
        <v>256</v>
      </c>
      <c r="P19" s="227" t="s">
        <v>41</v>
      </c>
      <c r="Q19" s="178" t="s">
        <v>27</v>
      </c>
      <c r="R19" s="220">
        <f>VLOOKUP(B19,'Nov 24 SLC Summary'!B:F,5,FALSE)</f>
        <v>9</v>
      </c>
      <c r="S19" s="220">
        <f>VLOOKUP(B19,'Nov 24 SLC Summary'!B:L,11,FALSE)</f>
        <v>3</v>
      </c>
      <c r="T19" s="220">
        <f>G19-R19</f>
        <v>0</v>
      </c>
      <c r="U19" s="220">
        <f>M19-S19</f>
        <v>0</v>
      </c>
    </row>
    <row r="20" spans="1:21" ht="60" x14ac:dyDescent="0.25">
      <c r="A20" s="224">
        <v>15</v>
      </c>
      <c r="B20" s="219" t="s">
        <v>261</v>
      </c>
      <c r="C20" s="225">
        <v>3</v>
      </c>
      <c r="D20" s="23">
        <f>+'SLC Strategic Risk Register'!E20</f>
        <v>3</v>
      </c>
      <c r="E20" s="23">
        <f>+'SLC Strategic Risk Register'!F20</f>
        <v>3</v>
      </c>
      <c r="F20" s="24">
        <f>+'SLC Strategic Risk Register'!G20</f>
        <v>9</v>
      </c>
      <c r="G20" s="23">
        <f>+'SLC Strategic Risk Register'!H20</f>
        <v>9</v>
      </c>
      <c r="H20" s="23">
        <f>+'SLC Strategic Risk Register'!I20</f>
        <v>0</v>
      </c>
      <c r="I20" s="226"/>
      <c r="J20" s="226">
        <f>+'SLC Strategic Risk Register'!P20</f>
        <v>3</v>
      </c>
      <c r="K20" s="226">
        <f>+'SLC Strategic Risk Register'!Q20</f>
        <v>2</v>
      </c>
      <c r="L20" s="24">
        <f>+'SLC Strategic Risk Register'!R20</f>
        <v>6</v>
      </c>
      <c r="M20" s="226">
        <f>+'SLC Strategic Risk Register'!S20</f>
        <v>6</v>
      </c>
      <c r="N20" s="23">
        <f>+'SLC Strategic Risk Register'!T20</f>
        <v>0</v>
      </c>
      <c r="O20" s="227" t="s">
        <v>252</v>
      </c>
      <c r="P20" s="227" t="s">
        <v>41</v>
      </c>
      <c r="Q20" s="178" t="s">
        <v>27</v>
      </c>
      <c r="R20" s="220">
        <f>VLOOKUP(B20,'Nov 24 SLC Summary'!B:F,5,FALSE)</f>
        <v>9</v>
      </c>
      <c r="S20" s="220">
        <f>VLOOKUP(B20,'Nov 24 SLC Summary'!B:L,11,FALSE)</f>
        <v>6</v>
      </c>
      <c r="T20" s="220">
        <f>G20-R20</f>
        <v>0</v>
      </c>
      <c r="U20" s="220">
        <f>M20-S20</f>
        <v>0</v>
      </c>
    </row>
    <row r="21" spans="1:21" x14ac:dyDescent="0.25">
      <c r="A21" s="271" t="s">
        <v>44</v>
      </c>
      <c r="B21" s="271"/>
      <c r="C21" s="271"/>
      <c r="D21" s="271"/>
      <c r="E21" s="271"/>
      <c r="F21" s="271"/>
      <c r="G21" s="271"/>
      <c r="H21" s="271"/>
      <c r="I21" s="271"/>
      <c r="J21" s="271"/>
      <c r="K21" s="271"/>
      <c r="L21" s="271"/>
      <c r="M21" s="271"/>
      <c r="N21" s="271"/>
      <c r="O21" s="271"/>
      <c r="P21" s="160"/>
      <c r="Q21" s="160"/>
      <c r="R21" s="220"/>
      <c r="S21" s="220"/>
      <c r="T21" s="220"/>
      <c r="U21" s="220"/>
    </row>
    <row r="22" spans="1:21" ht="60" x14ac:dyDescent="0.25">
      <c r="A22" s="224">
        <v>9</v>
      </c>
      <c r="B22" s="219" t="s">
        <v>262</v>
      </c>
      <c r="C22" s="225" t="s">
        <v>46</v>
      </c>
      <c r="D22" s="23">
        <f>+'SLC Strategic Risk Register'!E22</f>
        <v>4</v>
      </c>
      <c r="E22" s="23">
        <f>+'SLC Strategic Risk Register'!F22</f>
        <v>3</v>
      </c>
      <c r="F22" s="24">
        <f>+'SLC Strategic Risk Register'!G22</f>
        <v>12</v>
      </c>
      <c r="G22" s="23">
        <f>+'SLC Strategic Risk Register'!H22</f>
        <v>12</v>
      </c>
      <c r="H22" s="23">
        <f>+'SLC Strategic Risk Register'!I22</f>
        <v>0</v>
      </c>
      <c r="I22" s="226"/>
      <c r="J22" s="226">
        <f>+'SLC Strategic Risk Register'!P22</f>
        <v>4</v>
      </c>
      <c r="K22" s="226">
        <f>+'SLC Strategic Risk Register'!Q22</f>
        <v>1</v>
      </c>
      <c r="L22" s="24">
        <f>+'SLC Strategic Risk Register'!R22</f>
        <v>4</v>
      </c>
      <c r="M22" s="226">
        <f>+'SLC Strategic Risk Register'!S22</f>
        <v>4</v>
      </c>
      <c r="N22" s="23">
        <f>+'SLC Strategic Risk Register'!T22</f>
        <v>0</v>
      </c>
      <c r="O22" s="227" t="s">
        <v>244</v>
      </c>
      <c r="P22" s="227" t="s">
        <v>44</v>
      </c>
      <c r="Q22" s="178" t="s">
        <v>47</v>
      </c>
      <c r="R22" s="220">
        <f>VLOOKUP(B22,'Nov 24 SLC Summary'!B:F,5,FALSE)</f>
        <v>12</v>
      </c>
      <c r="S22" s="220">
        <f>VLOOKUP(B22,'Nov 24 SLC Summary'!B:L,11,FALSE)</f>
        <v>4</v>
      </c>
      <c r="T22" s="220">
        <f>G22-R22</f>
        <v>0</v>
      </c>
      <c r="U22" s="220">
        <f>M22-S22</f>
        <v>0</v>
      </c>
    </row>
    <row r="23" spans="1:21" ht="90" x14ac:dyDescent="0.25">
      <c r="A23" s="224">
        <v>12</v>
      </c>
      <c r="B23" s="219" t="s">
        <v>263</v>
      </c>
      <c r="C23" s="225" t="s">
        <v>46</v>
      </c>
      <c r="D23" s="23">
        <f>+'SLC Strategic Risk Register'!E23</f>
        <v>4</v>
      </c>
      <c r="E23" s="23">
        <f>+'SLC Strategic Risk Register'!F23</f>
        <v>2</v>
      </c>
      <c r="F23" s="24">
        <f>+'SLC Strategic Risk Register'!G23</f>
        <v>8</v>
      </c>
      <c r="G23" s="23">
        <f>+'SLC Strategic Risk Register'!H23</f>
        <v>8</v>
      </c>
      <c r="H23" s="23">
        <f>+'SLC Strategic Risk Register'!I23</f>
        <v>0</v>
      </c>
      <c r="I23" s="226"/>
      <c r="J23" s="226">
        <f>+'SLC Strategic Risk Register'!P23</f>
        <v>4</v>
      </c>
      <c r="K23" s="226">
        <f>+'SLC Strategic Risk Register'!Q23</f>
        <v>1</v>
      </c>
      <c r="L23" s="24">
        <f>+'SLC Strategic Risk Register'!R23</f>
        <v>4</v>
      </c>
      <c r="M23" s="226">
        <f>+'SLC Strategic Risk Register'!S23</f>
        <v>4</v>
      </c>
      <c r="N23" s="23">
        <f>+'SLC Strategic Risk Register'!T23</f>
        <v>0</v>
      </c>
      <c r="O23" s="227" t="s">
        <v>244</v>
      </c>
      <c r="P23" s="227" t="s">
        <v>44</v>
      </c>
      <c r="Q23" s="178" t="s">
        <v>47</v>
      </c>
      <c r="R23" s="220">
        <f>VLOOKUP(B23,'Nov 24 SLC Summary'!B:F,5,FALSE)</f>
        <v>8</v>
      </c>
      <c r="S23" s="220">
        <f>VLOOKUP(B23,'Nov 24 SLC Summary'!B:L,11,FALSE)</f>
        <v>4</v>
      </c>
      <c r="T23" s="220">
        <f>G23-R23</f>
        <v>0</v>
      </c>
      <c r="U23" s="220">
        <f>M23-S23</f>
        <v>0</v>
      </c>
    </row>
    <row r="24" spans="1:21" x14ac:dyDescent="0.25">
      <c r="A24" s="271" t="s">
        <v>49</v>
      </c>
      <c r="B24" s="271"/>
      <c r="C24" s="271"/>
      <c r="D24" s="271"/>
      <c r="E24" s="271"/>
      <c r="F24" s="271"/>
      <c r="G24" s="271"/>
      <c r="H24" s="271"/>
      <c r="I24" s="271"/>
      <c r="J24" s="271"/>
      <c r="K24" s="271"/>
      <c r="L24" s="271"/>
      <c r="M24" s="271"/>
      <c r="N24" s="271"/>
      <c r="O24" s="271"/>
      <c r="P24" s="160"/>
      <c r="Q24" s="160"/>
      <c r="R24" s="220"/>
      <c r="S24" s="220"/>
      <c r="T24" s="220"/>
      <c r="U24" s="220">
        <f>M24-S24</f>
        <v>0</v>
      </c>
    </row>
    <row r="25" spans="1:21" ht="75" x14ac:dyDescent="0.25">
      <c r="A25" s="224">
        <v>10</v>
      </c>
      <c r="B25" s="219" t="s">
        <v>50</v>
      </c>
      <c r="C25" s="225" t="s">
        <v>46</v>
      </c>
      <c r="D25" s="23">
        <f>+'SLC Strategic Risk Register'!E25</f>
        <v>4</v>
      </c>
      <c r="E25" s="23">
        <f>+'SLC Strategic Risk Register'!F25</f>
        <v>4</v>
      </c>
      <c r="F25" s="24">
        <f>+'SLC Strategic Risk Register'!G25</f>
        <v>16</v>
      </c>
      <c r="G25" s="23">
        <f>+'SLC Strategic Risk Register'!H25</f>
        <v>16</v>
      </c>
      <c r="H25" s="23">
        <f>+'SLC Strategic Risk Register'!I25</f>
        <v>0</v>
      </c>
      <c r="I25" s="226"/>
      <c r="J25" s="226">
        <f>+'SLC Strategic Risk Register'!P25</f>
        <v>4</v>
      </c>
      <c r="K25" s="226">
        <f>+'SLC Strategic Risk Register'!Q25</f>
        <v>2</v>
      </c>
      <c r="L25" s="24">
        <f>+'SLC Strategic Risk Register'!R25</f>
        <v>8</v>
      </c>
      <c r="M25" s="226">
        <f>+'SLC Strategic Risk Register'!S25</f>
        <v>8</v>
      </c>
      <c r="N25" s="23">
        <f>+'SLC Strategic Risk Register'!T25</f>
        <v>0</v>
      </c>
      <c r="O25" s="227" t="s">
        <v>249</v>
      </c>
      <c r="P25" s="227" t="s">
        <v>49</v>
      </c>
      <c r="Q25" s="178" t="s">
        <v>51</v>
      </c>
      <c r="R25" s="220">
        <f>VLOOKUP(B25,'Nov 24 SLC Summary'!B:F,5,FALSE)</f>
        <v>16</v>
      </c>
      <c r="S25" s="220">
        <f>VLOOKUP(B25,'Nov 24 SLC Summary'!B:L,11,FALSE)</f>
        <v>8</v>
      </c>
      <c r="T25" s="220">
        <f>G25-R25</f>
        <v>0</v>
      </c>
      <c r="U25" s="220">
        <f>M25-S25</f>
        <v>0</v>
      </c>
    </row>
    <row r="26" spans="1:21" x14ac:dyDescent="0.25">
      <c r="A26" s="271" t="s">
        <v>52</v>
      </c>
      <c r="B26" s="271"/>
      <c r="C26" s="271"/>
      <c r="D26" s="271"/>
      <c r="E26" s="271"/>
      <c r="F26" s="271"/>
      <c r="G26" s="271"/>
      <c r="H26" s="271"/>
      <c r="I26" s="271"/>
      <c r="J26" s="271"/>
      <c r="K26" s="271"/>
      <c r="L26" s="271"/>
      <c r="M26" s="271"/>
      <c r="N26" s="271"/>
      <c r="O26" s="271"/>
      <c r="P26" s="160"/>
      <c r="Q26" s="160"/>
      <c r="R26" s="220"/>
      <c r="S26" s="220"/>
      <c r="T26" s="220"/>
      <c r="U26" s="220"/>
    </row>
    <row r="27" spans="1:21" ht="60" x14ac:dyDescent="0.25">
      <c r="A27" s="224">
        <v>7</v>
      </c>
      <c r="B27" s="219" t="s">
        <v>53</v>
      </c>
      <c r="C27" s="225">
        <v>3</v>
      </c>
      <c r="D27" s="23">
        <f>+'SLC Strategic Risk Register'!E27</f>
        <v>3</v>
      </c>
      <c r="E27" s="23">
        <f>+'SLC Strategic Risk Register'!F27</f>
        <v>5</v>
      </c>
      <c r="F27" s="24">
        <f>+'SLC Strategic Risk Register'!G27</f>
        <v>15</v>
      </c>
      <c r="G27" s="23">
        <f>+'SLC Strategic Risk Register'!H27</f>
        <v>15</v>
      </c>
      <c r="H27" s="23">
        <f>+'SLC Strategic Risk Register'!I27</f>
        <v>0</v>
      </c>
      <c r="I27" s="226"/>
      <c r="J27" s="226">
        <f>+'SLC Strategic Risk Register'!P27</f>
        <v>3</v>
      </c>
      <c r="K27" s="226">
        <f>+'SLC Strategic Risk Register'!Q27</f>
        <v>4</v>
      </c>
      <c r="L27" s="24">
        <f>+'SLC Strategic Risk Register'!R27</f>
        <v>12</v>
      </c>
      <c r="M27" s="226">
        <f>+'SLC Strategic Risk Register'!S27</f>
        <v>12</v>
      </c>
      <c r="N27" s="23">
        <f>+'SLC Strategic Risk Register'!T27</f>
        <v>0</v>
      </c>
      <c r="O27" s="227" t="s">
        <v>242</v>
      </c>
      <c r="P27" s="227" t="s">
        <v>52</v>
      </c>
      <c r="Q27" s="178" t="s">
        <v>38</v>
      </c>
      <c r="R27" s="220">
        <f>VLOOKUP(B27,'Nov 24 SLC Summary'!B:F,5,FALSE)</f>
        <v>15</v>
      </c>
      <c r="S27" s="220">
        <f>VLOOKUP(B27,'Nov 24 SLC Summary'!B:L,11,FALSE)</f>
        <v>12</v>
      </c>
      <c r="T27" s="220">
        <f>G27-R27</f>
        <v>0</v>
      </c>
      <c r="U27" s="220">
        <f>M27-S27</f>
        <v>0</v>
      </c>
    </row>
    <row r="28" spans="1:21" x14ac:dyDescent="0.25">
      <c r="A28" s="271" t="s">
        <v>54</v>
      </c>
      <c r="B28" s="271"/>
      <c r="C28" s="271"/>
      <c r="D28" s="271"/>
      <c r="E28" s="271"/>
      <c r="F28" s="271"/>
      <c r="G28" s="271"/>
      <c r="H28" s="271"/>
      <c r="I28" s="271"/>
      <c r="J28" s="271"/>
      <c r="K28" s="271"/>
      <c r="L28" s="271"/>
      <c r="M28" s="271"/>
      <c r="N28" s="271"/>
      <c r="O28" s="271"/>
      <c r="P28" s="160"/>
      <c r="Q28" s="160"/>
      <c r="R28" s="220"/>
      <c r="S28" s="220"/>
      <c r="T28" s="220"/>
      <c r="U28" s="220"/>
    </row>
    <row r="29" spans="1:21" ht="45" x14ac:dyDescent="0.25">
      <c r="A29" s="224">
        <v>14</v>
      </c>
      <c r="B29" s="219" t="s">
        <v>55</v>
      </c>
      <c r="C29" s="225">
        <v>3</v>
      </c>
      <c r="D29" s="23">
        <f>+'SLC Strategic Risk Register'!E29</f>
        <v>4</v>
      </c>
      <c r="E29" s="23">
        <f>+'SLC Strategic Risk Register'!F29</f>
        <v>3</v>
      </c>
      <c r="F29" s="24">
        <f>+'SLC Strategic Risk Register'!G29</f>
        <v>12</v>
      </c>
      <c r="G29" s="23">
        <f>+'SLC Strategic Risk Register'!H29</f>
        <v>12</v>
      </c>
      <c r="H29" s="23">
        <f>+'SLC Strategic Risk Register'!I29</f>
        <v>0</v>
      </c>
      <c r="I29" s="226"/>
      <c r="J29" s="226">
        <f>+'SLC Strategic Risk Register'!P29</f>
        <v>3</v>
      </c>
      <c r="K29" s="226">
        <f>+'SLC Strategic Risk Register'!Q29</f>
        <v>3</v>
      </c>
      <c r="L29" s="24">
        <f>+'SLC Strategic Risk Register'!R29</f>
        <v>9</v>
      </c>
      <c r="M29" s="226">
        <f>+'SLC Strategic Risk Register'!S29</f>
        <v>9</v>
      </c>
      <c r="N29" s="23">
        <f>+'SLC Strategic Risk Register'!T29</f>
        <v>0</v>
      </c>
      <c r="O29" s="227" t="s">
        <v>107</v>
      </c>
      <c r="P29" s="227" t="s">
        <v>54</v>
      </c>
      <c r="Q29" s="178" t="s">
        <v>47</v>
      </c>
      <c r="R29" s="220">
        <f>VLOOKUP(B29,'Nov 24 SLC Summary'!B:F,5,FALSE)</f>
        <v>12</v>
      </c>
      <c r="S29" s="220">
        <f>VLOOKUP(B29,'Nov 24 SLC Summary'!B:L,11,FALSE)</f>
        <v>9</v>
      </c>
      <c r="T29" s="220">
        <f>G29-R29</f>
        <v>0</v>
      </c>
      <c r="U29" s="220">
        <f>M29-S29</f>
        <v>0</v>
      </c>
    </row>
    <row r="30" spans="1:21" ht="15.75" thickBot="1" x14ac:dyDescent="0.3">
      <c r="A30" s="220"/>
      <c r="B30" s="220"/>
      <c r="C30" s="220"/>
      <c r="D30" s="1"/>
      <c r="E30" s="1"/>
      <c r="F30" s="1"/>
      <c r="G30" s="1"/>
      <c r="H30" s="1"/>
      <c r="I30" s="220"/>
      <c r="J30" s="220"/>
      <c r="K30" s="220"/>
      <c r="L30" s="220"/>
      <c r="M30" s="220"/>
      <c r="N30" s="220"/>
      <c r="O30" s="220"/>
      <c r="P30" s="222"/>
      <c r="Q30" s="222"/>
      <c r="R30" s="220"/>
      <c r="S30" s="220"/>
      <c r="T30" s="220"/>
      <c r="U30" s="220"/>
    </row>
    <row r="31" spans="1:21" ht="15.75" thickBot="1" x14ac:dyDescent="0.3">
      <c r="A31" s="269" t="s">
        <v>56</v>
      </c>
      <c r="B31" s="270"/>
      <c r="C31" s="228"/>
      <c r="D31" s="220"/>
      <c r="E31" s="220"/>
      <c r="F31" s="220"/>
      <c r="G31" s="1"/>
      <c r="H31" s="220"/>
      <c r="I31" s="220"/>
      <c r="J31" s="9" t="s">
        <v>57</v>
      </c>
      <c r="K31" s="117" t="s">
        <v>58</v>
      </c>
      <c r="L31" s="168" t="s">
        <v>59</v>
      </c>
      <c r="M31" s="220"/>
      <c r="N31"/>
      <c r="O31"/>
      <c r="P31" s="222"/>
      <c r="Q31" s="222"/>
      <c r="R31" s="220"/>
      <c r="S31" s="220"/>
      <c r="T31" s="220"/>
      <c r="U31" s="220"/>
    </row>
    <row r="32" spans="1:21" x14ac:dyDescent="0.25">
      <c r="A32" s="115">
        <v>1</v>
      </c>
      <c r="B32" s="124" t="s">
        <v>60</v>
      </c>
      <c r="C32" s="29"/>
      <c r="D32" s="220"/>
      <c r="E32" s="220"/>
      <c r="F32" s="220"/>
      <c r="G32" s="1"/>
      <c r="H32" s="1"/>
      <c r="I32" s="220"/>
      <c r="J32" s="1"/>
      <c r="K32" s="119" t="s">
        <v>61</v>
      </c>
      <c r="L32" s="169" t="s">
        <v>62</v>
      </c>
      <c r="M32" s="220"/>
      <c r="N32"/>
      <c r="O32"/>
      <c r="P32" s="222"/>
      <c r="Q32" s="222"/>
      <c r="R32" s="220"/>
      <c r="S32" s="220"/>
      <c r="T32" s="220"/>
      <c r="U32" s="220"/>
    </row>
    <row r="33" spans="1:15" x14ac:dyDescent="0.25">
      <c r="A33" s="115">
        <v>2</v>
      </c>
      <c r="B33" s="124" t="s">
        <v>63</v>
      </c>
      <c r="C33" s="29"/>
      <c r="D33" s="220"/>
      <c r="E33" s="220"/>
      <c r="F33" s="220"/>
      <c r="G33" s="1"/>
      <c r="H33" s="1"/>
      <c r="I33" s="220"/>
      <c r="J33" s="1"/>
      <c r="K33" s="119" t="s">
        <v>64</v>
      </c>
      <c r="L33" s="170" t="s">
        <v>65</v>
      </c>
      <c r="M33" s="220"/>
      <c r="N33"/>
      <c r="O33"/>
    </row>
    <row r="34" spans="1:15" x14ac:dyDescent="0.25">
      <c r="A34" s="115">
        <v>3</v>
      </c>
      <c r="B34" s="124" t="s">
        <v>66</v>
      </c>
      <c r="C34" s="29"/>
      <c r="D34" s="220"/>
      <c r="E34" s="220"/>
      <c r="F34" s="220"/>
      <c r="G34" s="220"/>
      <c r="H34" s="220"/>
      <c r="I34" s="220"/>
      <c r="J34" s="220"/>
      <c r="K34" s="122" t="s">
        <v>67</v>
      </c>
      <c r="L34" s="171" t="s">
        <v>68</v>
      </c>
      <c r="M34" s="220"/>
      <c r="N34" s="220"/>
      <c r="O34" s="220"/>
    </row>
    <row r="35" spans="1:15" x14ac:dyDescent="0.25">
      <c r="A35" s="125">
        <v>4</v>
      </c>
      <c r="B35" s="124" t="s">
        <v>69</v>
      </c>
      <c r="C35" s="220"/>
      <c r="D35" s="220"/>
      <c r="E35" s="220"/>
      <c r="F35" s="220"/>
      <c r="G35" s="220"/>
      <c r="H35" s="220"/>
      <c r="I35" s="220"/>
      <c r="J35" s="220"/>
      <c r="K35" s="220"/>
      <c r="L35" s="220"/>
      <c r="M35" s="220"/>
      <c r="N35" s="220"/>
      <c r="O35" s="220"/>
    </row>
    <row r="36" spans="1:15" x14ac:dyDescent="0.25">
      <c r="A36" s="220"/>
      <c r="B36" s="220"/>
      <c r="C36" s="220"/>
      <c r="D36" s="1"/>
      <c r="E36" s="1"/>
      <c r="F36" s="1"/>
      <c r="G36" s="1"/>
      <c r="H36" s="1"/>
      <c r="I36" s="220"/>
      <c r="J36" s="220"/>
      <c r="K36" s="220"/>
      <c r="L36" s="220"/>
      <c r="M36" s="220"/>
      <c r="N36" s="220"/>
      <c r="O36" s="220"/>
    </row>
    <row r="37" spans="1:15" ht="15.75" x14ac:dyDescent="0.25">
      <c r="A37" s="220"/>
      <c r="B37" s="220"/>
      <c r="C37" s="220"/>
      <c r="D37" s="220"/>
      <c r="E37" s="220"/>
      <c r="F37" s="220"/>
      <c r="G37" s="220"/>
      <c r="H37" s="220"/>
      <c r="I37" s="220"/>
      <c r="J37" s="220"/>
      <c r="K37" s="172"/>
      <c r="L37" s="173"/>
      <c r="M37" s="220"/>
      <c r="N37" s="220"/>
      <c r="O37" s="220"/>
    </row>
    <row r="38" spans="1:15" ht="15.75" x14ac:dyDescent="0.25">
      <c r="A38" s="220"/>
      <c r="B38" s="220"/>
      <c r="C38" s="220"/>
      <c r="D38" s="220"/>
      <c r="E38" s="220"/>
      <c r="F38" s="220"/>
      <c r="G38" s="220"/>
      <c r="H38" s="220"/>
      <c r="I38" s="220"/>
      <c r="J38" s="220"/>
      <c r="K38" s="172"/>
      <c r="L38" s="173"/>
      <c r="M38" s="220"/>
      <c r="N38" s="220"/>
      <c r="O38" s="220"/>
    </row>
    <row r="39" spans="1:15" ht="15.75" x14ac:dyDescent="0.25">
      <c r="A39" s="220"/>
      <c r="B39" s="220"/>
      <c r="C39" s="220"/>
      <c r="D39" s="220"/>
      <c r="E39" s="220"/>
      <c r="F39" s="220"/>
      <c r="G39" s="220"/>
      <c r="H39" s="220"/>
      <c r="I39" s="220"/>
      <c r="J39" s="220"/>
      <c r="K39" s="172"/>
      <c r="L39" s="173"/>
      <c r="M39" s="220"/>
      <c r="N39" s="220"/>
      <c r="O39" s="220"/>
    </row>
    <row r="40" spans="1:15" ht="15.75" x14ac:dyDescent="0.25">
      <c r="A40" s="220"/>
      <c r="B40" s="220"/>
      <c r="C40" s="220"/>
      <c r="D40" s="220"/>
      <c r="E40" s="220"/>
      <c r="F40" s="220"/>
      <c r="G40" s="220"/>
      <c r="H40" s="220"/>
      <c r="I40" s="220"/>
      <c r="J40" s="220"/>
      <c r="K40" s="172"/>
      <c r="L40" s="173"/>
      <c r="M40" s="220"/>
      <c r="N40" s="220"/>
      <c r="O40" s="220"/>
    </row>
  </sheetData>
  <autoFilter ref="A5:O29" xr:uid="{5BD5F36C-CFA7-4AD9-A472-9F4D536F5633}"/>
  <mergeCells count="13">
    <mergeCell ref="A13:O13"/>
    <mergeCell ref="D1:G1"/>
    <mergeCell ref="D2:G2"/>
    <mergeCell ref="D3:G3"/>
    <mergeCell ref="A6:O6"/>
    <mergeCell ref="A8:O8"/>
    <mergeCell ref="A31:B31"/>
    <mergeCell ref="A15:O15"/>
    <mergeCell ref="A17:O17"/>
    <mergeCell ref="A21:O21"/>
    <mergeCell ref="A24:O24"/>
    <mergeCell ref="A26:O26"/>
    <mergeCell ref="A28:O28"/>
  </mergeCells>
  <conditionalFormatting sqref="F1:F1048576">
    <cfRule type="cellIs" dxfId="31" priority="2" operator="between">
      <formula>20</formula>
      <formula>25</formula>
    </cfRule>
    <cfRule type="cellIs" dxfId="30" priority="3" operator="between">
      <formula>10</formula>
      <formula>19</formula>
    </cfRule>
    <cfRule type="cellIs" dxfId="29" priority="4" operator="between">
      <formula>4</formula>
      <formula>9</formula>
    </cfRule>
    <cfRule type="cellIs" dxfId="28" priority="5" operator="between">
      <formula>1</formula>
      <formula>3</formula>
    </cfRule>
  </conditionalFormatting>
  <conditionalFormatting sqref="L1:L1048576">
    <cfRule type="cellIs" dxfId="27" priority="6" operator="between">
      <formula>20</formula>
      <formula>25</formula>
    </cfRule>
    <cfRule type="cellIs" dxfId="26" priority="7" operator="between">
      <formula>10</formula>
      <formula>19</formula>
    </cfRule>
    <cfRule type="cellIs" dxfId="25" priority="8" operator="between">
      <formula>4</formula>
      <formula>9</formula>
    </cfRule>
    <cfRule type="cellIs" dxfId="24" priority="9" operator="between">
      <formula>1</formula>
      <formula>3</formula>
    </cfRule>
  </conditionalFormatting>
  <conditionalFormatting sqref="L27">
    <cfRule type="cellIs" dxfId="23" priority="14" operator="between">
      <formula>20</formula>
      <formula>25</formula>
    </cfRule>
    <cfRule type="cellIs" dxfId="22" priority="15" operator="between">
      <formula>10</formula>
      <formula>19</formula>
    </cfRule>
    <cfRule type="cellIs" dxfId="21" priority="16" operator="between">
      <formula>4</formula>
      <formula>9</formula>
    </cfRule>
    <cfRule type="cellIs" dxfId="20" priority="17" operator="between">
      <formula>1</formula>
      <formula>3</formula>
    </cfRule>
  </conditionalFormatting>
  <conditionalFormatting sqref="L29">
    <cfRule type="cellIs" dxfId="19" priority="10" operator="between">
      <formula>20</formula>
      <formula>25</formula>
    </cfRule>
    <cfRule type="cellIs" dxfId="18" priority="11" operator="between">
      <formula>10</formula>
      <formula>19</formula>
    </cfRule>
    <cfRule type="cellIs" dxfId="17" priority="12" operator="between">
      <formula>4</formula>
      <formula>9</formula>
    </cfRule>
    <cfRule type="cellIs" dxfId="16"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15E4F1CB-BD67-4D5F-B6C6-9456F6298757}">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F3A07326-2F1E-47BF-A46B-5CF1BE651AC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AEB22730-FE0B-470E-9C3B-4520B15275A6}">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B864-A516-48B5-A528-E082EE16D974}">
  <sheetPr>
    <tabColor rgb="FFFF0000"/>
    <pageSetUpPr fitToPage="1"/>
  </sheetPr>
  <dimension ref="A1:T40"/>
  <sheetViews>
    <sheetView zoomScale="85" zoomScaleNormal="115" workbookViewId="0">
      <selection activeCell="A5" sqref="A5"/>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20.375" style="114" hidden="1" customWidth="1"/>
    <col min="17" max="16384" width="9" style="27"/>
  </cols>
  <sheetData>
    <row r="1" spans="1:20" ht="18" customHeight="1" x14ac:dyDescent="0.3">
      <c r="A1" s="26" t="str">
        <f>+'SLC Strategic Risk Register'!A1</f>
        <v>Strategic Risk Register</v>
      </c>
      <c r="B1" s="220"/>
      <c r="C1" s="220"/>
      <c r="D1" s="265" t="s">
        <v>0</v>
      </c>
      <c r="E1" s="265"/>
      <c r="F1" s="265"/>
      <c r="G1" s="265"/>
      <c r="H1" s="221">
        <v>45679</v>
      </c>
      <c r="I1" s="220"/>
      <c r="J1" s="220"/>
      <c r="K1" s="220"/>
      <c r="L1" s="220"/>
      <c r="M1" s="220"/>
      <c r="N1" s="220"/>
      <c r="O1" s="28">
        <f>+'SLC Strategic Risk Register'!V1</f>
        <v>0</v>
      </c>
      <c r="P1" s="222"/>
      <c r="Q1" s="220"/>
      <c r="R1" s="220"/>
      <c r="S1" s="220"/>
      <c r="T1" s="220"/>
    </row>
    <row r="2" spans="1:20" ht="18" customHeight="1" x14ac:dyDescent="0.3">
      <c r="A2" s="26" t="s">
        <v>1</v>
      </c>
      <c r="B2" s="220"/>
      <c r="C2" s="220"/>
      <c r="D2" s="265" t="s">
        <v>2</v>
      </c>
      <c r="E2" s="265"/>
      <c r="F2" s="265"/>
      <c r="G2" s="265"/>
      <c r="H2" s="221">
        <v>45679</v>
      </c>
      <c r="I2" s="220"/>
      <c r="J2" s="220"/>
      <c r="K2" s="220"/>
      <c r="L2" s="220"/>
      <c r="M2" s="220"/>
      <c r="N2" s="220"/>
      <c r="O2" s="28" t="s">
        <v>258</v>
      </c>
      <c r="P2" s="222"/>
      <c r="Q2" s="220"/>
      <c r="R2" s="220"/>
      <c r="S2" s="220"/>
      <c r="T2" s="220"/>
    </row>
    <row r="3" spans="1:20" ht="18" customHeight="1" x14ac:dyDescent="0.25">
      <c r="A3" s="220"/>
      <c r="B3" s="220"/>
      <c r="C3" s="220"/>
      <c r="D3" s="266" t="s">
        <v>3</v>
      </c>
      <c r="E3" s="267"/>
      <c r="F3" s="267"/>
      <c r="G3" s="268"/>
      <c r="H3" s="221">
        <v>45769</v>
      </c>
      <c r="I3" s="220"/>
      <c r="J3" s="220"/>
      <c r="K3" s="220"/>
      <c r="L3" s="220"/>
      <c r="M3" s="220"/>
      <c r="N3" s="220"/>
      <c r="O3" s="30"/>
      <c r="P3" s="222"/>
      <c r="Q3" s="220"/>
      <c r="R3" s="220"/>
      <c r="S3" s="220"/>
      <c r="T3" s="220"/>
    </row>
    <row r="5" spans="1:20" ht="60" x14ac:dyDescent="0.25">
      <c r="A5" s="2" t="s">
        <v>4</v>
      </c>
      <c r="B5" s="2" t="s">
        <v>5</v>
      </c>
      <c r="C5" s="2" t="s">
        <v>6</v>
      </c>
      <c r="D5" s="2" t="s">
        <v>7</v>
      </c>
      <c r="E5" s="2" t="s">
        <v>8</v>
      </c>
      <c r="F5" s="2" t="s">
        <v>9</v>
      </c>
      <c r="G5" s="2" t="s">
        <v>10</v>
      </c>
      <c r="H5" s="2" t="s">
        <v>11</v>
      </c>
      <c r="I5" s="223"/>
      <c r="J5" s="2" t="s">
        <v>12</v>
      </c>
      <c r="K5" s="2" t="s">
        <v>13</v>
      </c>
      <c r="L5" s="2" t="s">
        <v>14</v>
      </c>
      <c r="M5" s="2" t="s">
        <v>15</v>
      </c>
      <c r="N5" s="2" t="s">
        <v>11</v>
      </c>
      <c r="O5" s="2" t="s">
        <v>251</v>
      </c>
      <c r="P5" s="2" t="s">
        <v>87</v>
      </c>
      <c r="Q5" s="177" t="s">
        <v>20</v>
      </c>
      <c r="R5" s="177" t="s">
        <v>21</v>
      </c>
      <c r="S5" s="177" t="s">
        <v>22</v>
      </c>
      <c r="T5" s="177" t="s">
        <v>22</v>
      </c>
    </row>
    <row r="6" spans="1:20" x14ac:dyDescent="0.25">
      <c r="A6" s="271" t="s">
        <v>23</v>
      </c>
      <c r="B6" s="271"/>
      <c r="C6" s="271"/>
      <c r="D6" s="271"/>
      <c r="E6" s="271"/>
      <c r="F6" s="271"/>
      <c r="G6" s="271"/>
      <c r="H6" s="271"/>
      <c r="I6" s="271"/>
      <c r="J6" s="271"/>
      <c r="K6" s="271"/>
      <c r="L6" s="271"/>
      <c r="M6" s="271"/>
      <c r="N6" s="271"/>
      <c r="O6" s="271"/>
      <c r="P6" s="271"/>
      <c r="Q6" s="220"/>
      <c r="R6" s="220"/>
      <c r="S6" s="220"/>
      <c r="T6" s="220"/>
    </row>
    <row r="7" spans="1:20" ht="75" x14ac:dyDescent="0.25">
      <c r="A7" s="224">
        <v>8</v>
      </c>
      <c r="B7" s="219" t="s">
        <v>24</v>
      </c>
      <c r="C7" s="225" t="s">
        <v>25</v>
      </c>
      <c r="D7" s="23">
        <f>+'SLC Strategic Risk Register'!E7</f>
        <v>3</v>
      </c>
      <c r="E7" s="23">
        <f>+'SLC Strategic Risk Register'!F7</f>
        <v>2</v>
      </c>
      <c r="F7" s="24">
        <f>+'SLC Strategic Risk Register'!G7</f>
        <v>6</v>
      </c>
      <c r="G7" s="23">
        <f>VLOOKUP(B7,'SLC Strategic Risk Register'!D:H,5,FALSE)</f>
        <v>6</v>
      </c>
      <c r="H7" s="23">
        <f>+'SLC Strategic Risk Register'!I7</f>
        <v>0</v>
      </c>
      <c r="I7" s="226"/>
      <c r="J7" s="226">
        <f>+'SLC Strategic Risk Register'!P7</f>
        <v>3</v>
      </c>
      <c r="K7" s="226">
        <f>+'SLC Strategic Risk Register'!Q7</f>
        <v>1</v>
      </c>
      <c r="L7" s="24">
        <f>+'SLC Strategic Risk Register'!R7</f>
        <v>3</v>
      </c>
      <c r="M7" s="226">
        <f>+'SLC Strategic Risk Register'!S7</f>
        <v>3</v>
      </c>
      <c r="N7" s="23">
        <f>+'SLC Strategic Risk Register'!T7</f>
        <v>0</v>
      </c>
      <c r="O7" s="227" t="s">
        <v>242</v>
      </c>
      <c r="P7" s="227" t="s">
        <v>23</v>
      </c>
      <c r="Q7" s="220">
        <f>VLOOKUP(B7,'Nov 24 SLC Summary'!B:F,5,FALSE)</f>
        <v>6</v>
      </c>
      <c r="R7" s="220">
        <f>VLOOKUP(B7,'Nov 24 SLC Summary'!B:L,11,FALSE)</f>
        <v>3</v>
      </c>
      <c r="S7" s="220">
        <f>G7-Q7</f>
        <v>0</v>
      </c>
      <c r="T7" s="220">
        <f>M7-R7</f>
        <v>0</v>
      </c>
    </row>
    <row r="8" spans="1:20" x14ac:dyDescent="0.25">
      <c r="A8" s="271" t="s">
        <v>28</v>
      </c>
      <c r="B8" s="271"/>
      <c r="C8" s="271"/>
      <c r="D8" s="271"/>
      <c r="E8" s="271"/>
      <c r="F8" s="271"/>
      <c r="G8" s="271"/>
      <c r="H8" s="271"/>
      <c r="I8" s="271"/>
      <c r="J8" s="271"/>
      <c r="K8" s="271"/>
      <c r="L8" s="271"/>
      <c r="M8" s="271"/>
      <c r="N8" s="271"/>
      <c r="O8" s="271"/>
      <c r="P8" s="271"/>
      <c r="Q8" s="220"/>
      <c r="R8" s="220"/>
      <c r="S8" s="220"/>
      <c r="T8" s="220"/>
    </row>
    <row r="9" spans="1:20" ht="60" x14ac:dyDescent="0.25">
      <c r="A9" s="224">
        <v>1</v>
      </c>
      <c r="B9" s="219" t="s">
        <v>29</v>
      </c>
      <c r="C9" s="225">
        <v>3</v>
      </c>
      <c r="D9" s="23">
        <f>+'SLC Strategic Risk Register'!E9</f>
        <v>5</v>
      </c>
      <c r="E9" s="23">
        <f>+'SLC Strategic Risk Register'!F9</f>
        <v>4</v>
      </c>
      <c r="F9" s="24">
        <f>+'SLC Strategic Risk Register'!G9</f>
        <v>20</v>
      </c>
      <c r="G9" s="23">
        <f>+'SLC Strategic Risk Register'!H9</f>
        <v>20</v>
      </c>
      <c r="H9" s="23">
        <f>+'SLC Strategic Risk Register'!I9</f>
        <v>0</v>
      </c>
      <c r="I9" s="226"/>
      <c r="J9" s="226">
        <f>+'SLC Strategic Risk Register'!P9</f>
        <v>5</v>
      </c>
      <c r="K9" s="226">
        <f>+'SLC Strategic Risk Register'!Q9</f>
        <v>4</v>
      </c>
      <c r="L9" s="24">
        <f>+'SLC Strategic Risk Register'!R9</f>
        <v>20</v>
      </c>
      <c r="M9" s="226">
        <f>+'SLC Strategic Risk Register'!S9</f>
        <v>20</v>
      </c>
      <c r="N9" s="23">
        <f>+'SLC Strategic Risk Register'!T9</f>
        <v>0</v>
      </c>
      <c r="O9" s="227" t="s">
        <v>252</v>
      </c>
      <c r="P9" s="227" t="s">
        <v>28</v>
      </c>
      <c r="Q9" s="220">
        <f>VLOOKUP(B9,'Nov 24 SLC Summary'!B:F,5,FALSE)</f>
        <v>20</v>
      </c>
      <c r="R9" s="220">
        <f>VLOOKUP(B9,'Nov 24 SLC Summary'!B:L,11,FALSE)</f>
        <v>20</v>
      </c>
      <c r="S9" s="220">
        <f>G9-Q9</f>
        <v>0</v>
      </c>
      <c r="T9" s="220">
        <f>M9-R9</f>
        <v>0</v>
      </c>
    </row>
    <row r="10" spans="1:20" ht="66" customHeight="1" x14ac:dyDescent="0.25">
      <c r="A10" s="224">
        <v>2</v>
      </c>
      <c r="B10" s="219" t="s">
        <v>31</v>
      </c>
      <c r="C10" s="225">
        <v>3</v>
      </c>
      <c r="D10" s="23">
        <f>+'SLC Strategic Risk Register'!E10</f>
        <v>5</v>
      </c>
      <c r="E10" s="23">
        <f>+'SLC Strategic Risk Register'!F10</f>
        <v>3</v>
      </c>
      <c r="F10" s="24">
        <f>+'SLC Strategic Risk Register'!G10</f>
        <v>15</v>
      </c>
      <c r="G10" s="23">
        <f>+'SLC Strategic Risk Register'!H10</f>
        <v>15</v>
      </c>
      <c r="H10" s="23">
        <f>+'SLC Strategic Risk Register'!I10</f>
        <v>0</v>
      </c>
      <c r="I10" s="226"/>
      <c r="J10" s="226">
        <f>+'SLC Strategic Risk Register'!P10</f>
        <v>5</v>
      </c>
      <c r="K10" s="226">
        <f>+'SLC Strategic Risk Register'!Q10</f>
        <v>3</v>
      </c>
      <c r="L10" s="24">
        <f>+'SLC Strategic Risk Register'!R10</f>
        <v>15</v>
      </c>
      <c r="M10" s="226">
        <f>+'SLC Strategic Risk Register'!S10</f>
        <v>10</v>
      </c>
      <c r="N10" s="23">
        <f>+'SLC Strategic Risk Register'!T10</f>
        <v>5</v>
      </c>
      <c r="O10" s="227" t="s">
        <v>252</v>
      </c>
      <c r="P10" s="227" t="s">
        <v>28</v>
      </c>
      <c r="Q10" s="220">
        <f>VLOOKUP(B10,'Nov 24 SLC Summary'!B:F,5,FALSE)</f>
        <v>15</v>
      </c>
      <c r="R10" s="220">
        <f>VLOOKUP(B10,'Nov 24 SLC Summary'!B:L,11,FALSE)</f>
        <v>15</v>
      </c>
      <c r="S10" s="220">
        <f>G10-Q10</f>
        <v>0</v>
      </c>
      <c r="T10" s="220">
        <f>M10-R10</f>
        <v>-5</v>
      </c>
    </row>
    <row r="11" spans="1:20" ht="96.75" customHeight="1" x14ac:dyDescent="0.25">
      <c r="A11" s="224">
        <v>3</v>
      </c>
      <c r="B11" s="219" t="s">
        <v>32</v>
      </c>
      <c r="C11" s="225" t="s">
        <v>33</v>
      </c>
      <c r="D11" s="23">
        <f>+'SLC Strategic Risk Register'!E11</f>
        <v>5</v>
      </c>
      <c r="E11" s="23">
        <f>+'SLC Strategic Risk Register'!F11</f>
        <v>3</v>
      </c>
      <c r="F11" s="24">
        <f>+'SLC Strategic Risk Register'!G11</f>
        <v>15</v>
      </c>
      <c r="G11" s="23">
        <f>+'SLC Strategic Risk Register'!H11</f>
        <v>15</v>
      </c>
      <c r="H11" s="23">
        <f>+'SLC Strategic Risk Register'!I11</f>
        <v>0</v>
      </c>
      <c r="I11" s="226"/>
      <c r="J11" s="226">
        <f>+'SLC Strategic Risk Register'!P11</f>
        <v>5</v>
      </c>
      <c r="K11" s="226">
        <f>+'SLC Strategic Risk Register'!Q11</f>
        <v>2</v>
      </c>
      <c r="L11" s="24">
        <f>+'SLC Strategic Risk Register'!R11</f>
        <v>10</v>
      </c>
      <c r="M11" s="226">
        <f>+'SLC Strategic Risk Register'!S11</f>
        <v>10</v>
      </c>
      <c r="N11" s="23">
        <f>+'SLC Strategic Risk Register'!T11</f>
        <v>0</v>
      </c>
      <c r="O11" s="227" t="s">
        <v>244</v>
      </c>
      <c r="P11" s="227" t="s">
        <v>28</v>
      </c>
      <c r="Q11" s="220">
        <f>VLOOKUP(B11,'Nov 24 SLC Summary'!B:F,5,FALSE)</f>
        <v>15</v>
      </c>
      <c r="R11" s="220">
        <f>VLOOKUP(B11,'Nov 24 SLC Summary'!B:L,11,FALSE)</f>
        <v>10</v>
      </c>
      <c r="S11" s="220">
        <f>G11-Q11</f>
        <v>0</v>
      </c>
      <c r="T11" s="220">
        <f>M11-R11</f>
        <v>0</v>
      </c>
    </row>
    <row r="12" spans="1:20" ht="79.5" customHeight="1" x14ac:dyDescent="0.25">
      <c r="A12" s="224">
        <v>5</v>
      </c>
      <c r="B12" s="219" t="s">
        <v>34</v>
      </c>
      <c r="C12" s="225" t="s">
        <v>35</v>
      </c>
      <c r="D12" s="23">
        <f>+'SLC Strategic Risk Register'!E12</f>
        <v>4</v>
      </c>
      <c r="E12" s="23">
        <f>+'SLC Strategic Risk Register'!F12</f>
        <v>4</v>
      </c>
      <c r="F12" s="24">
        <f>+'SLC Strategic Risk Register'!G12</f>
        <v>16</v>
      </c>
      <c r="G12" s="23">
        <f>+'SLC Strategic Risk Register'!H12</f>
        <v>16</v>
      </c>
      <c r="H12" s="23">
        <f>+'SLC Strategic Risk Register'!I12</f>
        <v>0</v>
      </c>
      <c r="I12" s="226"/>
      <c r="J12" s="226">
        <f>+'SLC Strategic Risk Register'!P12</f>
        <v>4</v>
      </c>
      <c r="K12" s="226">
        <f>+'SLC Strategic Risk Register'!Q12</f>
        <v>3</v>
      </c>
      <c r="L12" s="24">
        <f>+'SLC Strategic Risk Register'!R12</f>
        <v>12</v>
      </c>
      <c r="M12" s="226">
        <f>+'SLC Strategic Risk Register'!S12</f>
        <v>12</v>
      </c>
      <c r="N12" s="23">
        <f>+'SLC Strategic Risk Register'!T12</f>
        <v>0</v>
      </c>
      <c r="O12" s="227" t="s">
        <v>252</v>
      </c>
      <c r="P12" s="227" t="s">
        <v>28</v>
      </c>
      <c r="Q12" s="220">
        <f>VLOOKUP(B12,'Nov 24 SLC Summary'!B:F,5,FALSE)</f>
        <v>16</v>
      </c>
      <c r="R12" s="220">
        <f>VLOOKUP(B12,'Nov 24 SLC Summary'!B:L,11,FALSE)</f>
        <v>12</v>
      </c>
      <c r="S12" s="220">
        <f>G12-Q12</f>
        <v>0</v>
      </c>
      <c r="T12" s="220">
        <f>M12-R12</f>
        <v>0</v>
      </c>
    </row>
    <row r="13" spans="1:20" ht="14.25" customHeight="1" x14ac:dyDescent="0.25">
      <c r="A13" s="271" t="s">
        <v>36</v>
      </c>
      <c r="B13" s="271"/>
      <c r="C13" s="271"/>
      <c r="D13" s="271"/>
      <c r="E13" s="271"/>
      <c r="F13" s="271"/>
      <c r="G13" s="271"/>
      <c r="H13" s="271"/>
      <c r="I13" s="271"/>
      <c r="J13" s="271"/>
      <c r="K13" s="271"/>
      <c r="L13" s="271"/>
      <c r="M13" s="271"/>
      <c r="N13" s="271"/>
      <c r="O13" s="271"/>
      <c r="P13" s="271"/>
      <c r="Q13" s="220"/>
      <c r="R13" s="220"/>
      <c r="S13" s="220"/>
      <c r="T13" s="220"/>
    </row>
    <row r="14" spans="1:20" ht="60" x14ac:dyDescent="0.25">
      <c r="A14" s="224">
        <v>13</v>
      </c>
      <c r="B14" s="219" t="s">
        <v>37</v>
      </c>
      <c r="C14" s="225" t="s">
        <v>25</v>
      </c>
      <c r="D14" s="23">
        <f>+'SLC Strategic Risk Register'!E14</f>
        <v>4</v>
      </c>
      <c r="E14" s="23">
        <f>+'SLC Strategic Risk Register'!F14</f>
        <v>3</v>
      </c>
      <c r="F14" s="24">
        <f>+'SLC Strategic Risk Register'!G14</f>
        <v>12</v>
      </c>
      <c r="G14" s="23">
        <f>+'SLC Strategic Risk Register'!H14</f>
        <v>12</v>
      </c>
      <c r="H14" s="23">
        <f>+'SLC Strategic Risk Register'!I14</f>
        <v>0</v>
      </c>
      <c r="I14" s="226"/>
      <c r="J14" s="226">
        <f>+'SLC Strategic Risk Register'!P14</f>
        <v>3</v>
      </c>
      <c r="K14" s="226">
        <f>+'SLC Strategic Risk Register'!Q14</f>
        <v>2</v>
      </c>
      <c r="L14" s="24">
        <f>+'SLC Strategic Risk Register'!R14</f>
        <v>6</v>
      </c>
      <c r="M14" s="226">
        <f>+'SLC Strategic Risk Register'!S14</f>
        <v>6</v>
      </c>
      <c r="N14" s="23">
        <f>+'SLC Strategic Risk Register'!T14</f>
        <v>0</v>
      </c>
      <c r="O14" s="227" t="s">
        <v>253</v>
      </c>
      <c r="P14" s="227" t="s">
        <v>36</v>
      </c>
      <c r="Q14" s="220">
        <f>VLOOKUP(B14,'Nov 24 SLC Summary'!B:F,5,FALSE)</f>
        <v>12</v>
      </c>
      <c r="R14" s="220">
        <f>VLOOKUP(B14,'Nov 24 SLC Summary'!B:L,11,FALSE)</f>
        <v>6</v>
      </c>
      <c r="S14" s="220">
        <f>G14-Q14</f>
        <v>0</v>
      </c>
      <c r="T14" s="220">
        <f>M14-R14</f>
        <v>0</v>
      </c>
    </row>
    <row r="15" spans="1:20" x14ac:dyDescent="0.25">
      <c r="A15" s="271" t="s">
        <v>254</v>
      </c>
      <c r="B15" s="271"/>
      <c r="C15" s="271"/>
      <c r="D15" s="271"/>
      <c r="E15" s="271"/>
      <c r="F15" s="271"/>
      <c r="G15" s="271"/>
      <c r="H15" s="271"/>
      <c r="I15" s="271"/>
      <c r="J15" s="271"/>
      <c r="K15" s="271"/>
      <c r="L15" s="271"/>
      <c r="M15" s="271"/>
      <c r="N15" s="271"/>
      <c r="O15" s="271"/>
      <c r="P15" s="271"/>
      <c r="Q15" s="220"/>
      <c r="R15" s="220"/>
      <c r="S15" s="220"/>
      <c r="T15" s="220"/>
    </row>
    <row r="16" spans="1:20" ht="90" x14ac:dyDescent="0.25">
      <c r="A16" s="224">
        <v>6</v>
      </c>
      <c r="B16" s="219" t="s">
        <v>259</v>
      </c>
      <c r="C16" s="225">
        <v>2</v>
      </c>
      <c r="D16" s="23">
        <f>+'SLC Strategic Risk Register'!E16</f>
        <v>5</v>
      </c>
      <c r="E16" s="23">
        <v>3</v>
      </c>
      <c r="F16" s="24">
        <f>+'SLC Strategic Risk Register'!G16</f>
        <v>15</v>
      </c>
      <c r="G16" s="23">
        <f>+'SLC Strategic Risk Register'!H16</f>
        <v>15</v>
      </c>
      <c r="H16" s="23">
        <f>+'SLC Strategic Risk Register'!I16</f>
        <v>0</v>
      </c>
      <c r="I16" s="226"/>
      <c r="J16" s="226">
        <f>+'SLC Strategic Risk Register'!P16</f>
        <v>5</v>
      </c>
      <c r="K16" s="226">
        <v>2</v>
      </c>
      <c r="L16" s="24">
        <f>+'SLC Strategic Risk Register'!R16</f>
        <v>15</v>
      </c>
      <c r="M16" s="226">
        <f>+'SLC Strategic Risk Register'!S16</f>
        <v>10</v>
      </c>
      <c r="N16" s="23">
        <f>+'SLC Strategic Risk Register'!T16</f>
        <v>5</v>
      </c>
      <c r="O16" s="227" t="s">
        <v>255</v>
      </c>
      <c r="P16" s="227" t="s">
        <v>254</v>
      </c>
      <c r="Q16" s="220">
        <f>VLOOKUP(B16,'Nov 24 SLC Summary'!B:F,5,FALSE)</f>
        <v>15</v>
      </c>
      <c r="R16" s="220">
        <f>VLOOKUP(B16,'Nov 24 SLC Summary'!B:L,11,FALSE)</f>
        <v>15</v>
      </c>
      <c r="S16" s="220">
        <f>G16-Q16</f>
        <v>0</v>
      </c>
      <c r="T16" s="220">
        <f>M16-R16</f>
        <v>-5</v>
      </c>
    </row>
    <row r="17" spans="1:20" x14ac:dyDescent="0.25">
      <c r="A17" s="271" t="s">
        <v>41</v>
      </c>
      <c r="B17" s="271"/>
      <c r="C17" s="271"/>
      <c r="D17" s="271"/>
      <c r="E17" s="271"/>
      <c r="F17" s="271"/>
      <c r="G17" s="271"/>
      <c r="H17" s="271"/>
      <c r="I17" s="271"/>
      <c r="J17" s="271"/>
      <c r="K17" s="271"/>
      <c r="L17" s="271"/>
      <c r="M17" s="271"/>
      <c r="N17" s="271"/>
      <c r="O17" s="271"/>
      <c r="P17" s="271"/>
      <c r="Q17" s="220"/>
      <c r="R17" s="220"/>
      <c r="S17" s="220"/>
      <c r="T17" s="220"/>
    </row>
    <row r="18" spans="1:20" ht="60" x14ac:dyDescent="0.25">
      <c r="A18" s="224">
        <v>4</v>
      </c>
      <c r="B18" s="219" t="s">
        <v>260</v>
      </c>
      <c r="C18" s="225" t="s">
        <v>25</v>
      </c>
      <c r="D18" s="23">
        <f>+'SLC Strategic Risk Register'!E18</f>
        <v>2</v>
      </c>
      <c r="E18" s="23">
        <f>+'SLC Strategic Risk Register'!F18</f>
        <v>3</v>
      </c>
      <c r="F18" s="24">
        <f>+'SLC Strategic Risk Register'!G18</f>
        <v>6</v>
      </c>
      <c r="G18" s="23">
        <f>+'SLC Strategic Risk Register'!H18</f>
        <v>6</v>
      </c>
      <c r="H18" s="23">
        <f>+'SLC Strategic Risk Register'!I18</f>
        <v>0</v>
      </c>
      <c r="I18" s="226"/>
      <c r="J18" s="226">
        <f>+'SLC Strategic Risk Register'!P18</f>
        <v>2</v>
      </c>
      <c r="K18" s="226">
        <f>+'SLC Strategic Risk Register'!Q18</f>
        <v>2</v>
      </c>
      <c r="L18" s="24">
        <f>+'SLC Strategic Risk Register'!R18</f>
        <v>4</v>
      </c>
      <c r="M18" s="226">
        <f>+'SLC Strategic Risk Register'!S18</f>
        <v>4</v>
      </c>
      <c r="N18" s="23">
        <f>+'SLC Strategic Risk Register'!T18</f>
        <v>0</v>
      </c>
      <c r="O18" s="227" t="s">
        <v>242</v>
      </c>
      <c r="P18" s="227" t="s">
        <v>41</v>
      </c>
      <c r="Q18" s="220">
        <f>VLOOKUP(B18,'Nov 24 SLC Summary'!B:F,5,FALSE)</f>
        <v>6</v>
      </c>
      <c r="R18" s="220">
        <f>VLOOKUP(B18,'Nov 24 SLC Summary'!B:L,11,FALSE)</f>
        <v>4</v>
      </c>
      <c r="S18" s="220">
        <f>G18-Q18</f>
        <v>0</v>
      </c>
      <c r="T18" s="220">
        <f>M18-R18</f>
        <v>0</v>
      </c>
    </row>
    <row r="19" spans="1:20" ht="60" x14ac:dyDescent="0.25">
      <c r="A19" s="224">
        <v>11</v>
      </c>
      <c r="B19" s="219" t="s">
        <v>42</v>
      </c>
      <c r="C19" s="225" t="s">
        <v>33</v>
      </c>
      <c r="D19" s="23">
        <f>+'SLC Strategic Risk Register'!E19</f>
        <v>3</v>
      </c>
      <c r="E19" s="23">
        <f>+'SLC Strategic Risk Register'!F19</f>
        <v>3</v>
      </c>
      <c r="F19" s="24">
        <f>+'SLC Strategic Risk Register'!G19</f>
        <v>9</v>
      </c>
      <c r="G19" s="23">
        <f>+'SLC Strategic Risk Register'!H19</f>
        <v>9</v>
      </c>
      <c r="H19" s="23">
        <f>+'SLC Strategic Risk Register'!I19</f>
        <v>0</v>
      </c>
      <c r="I19" s="226"/>
      <c r="J19" s="226">
        <f>+'SLC Strategic Risk Register'!P19</f>
        <v>3</v>
      </c>
      <c r="K19" s="226">
        <f>+'SLC Strategic Risk Register'!Q19</f>
        <v>1</v>
      </c>
      <c r="L19" s="24">
        <f>+'SLC Strategic Risk Register'!R19</f>
        <v>3</v>
      </c>
      <c r="M19" s="226">
        <f>+'SLC Strategic Risk Register'!S19</f>
        <v>3</v>
      </c>
      <c r="N19" s="23">
        <f>+'SLC Strategic Risk Register'!T19</f>
        <v>0</v>
      </c>
      <c r="O19" s="227" t="s">
        <v>256</v>
      </c>
      <c r="P19" s="227" t="s">
        <v>41</v>
      </c>
      <c r="Q19" s="220">
        <f>VLOOKUP(B19,'Nov 24 SLC Summary'!B:F,5,FALSE)</f>
        <v>9</v>
      </c>
      <c r="R19" s="220">
        <f>VLOOKUP(B19,'Nov 24 SLC Summary'!B:L,11,FALSE)</f>
        <v>3</v>
      </c>
      <c r="S19" s="220">
        <f>G19-Q19</f>
        <v>0</v>
      </c>
      <c r="T19" s="220">
        <f>M19-R19</f>
        <v>0</v>
      </c>
    </row>
    <row r="20" spans="1:20" ht="60" x14ac:dyDescent="0.25">
      <c r="A20" s="224">
        <v>15</v>
      </c>
      <c r="B20" s="219" t="s">
        <v>261</v>
      </c>
      <c r="C20" s="225">
        <v>3</v>
      </c>
      <c r="D20" s="23">
        <f>+'SLC Strategic Risk Register'!E20</f>
        <v>3</v>
      </c>
      <c r="E20" s="23">
        <f>+'SLC Strategic Risk Register'!F20</f>
        <v>3</v>
      </c>
      <c r="F20" s="24">
        <f>+'SLC Strategic Risk Register'!G20</f>
        <v>9</v>
      </c>
      <c r="G20" s="23">
        <f>+'SLC Strategic Risk Register'!H20</f>
        <v>9</v>
      </c>
      <c r="H20" s="23">
        <f>+'SLC Strategic Risk Register'!I20</f>
        <v>0</v>
      </c>
      <c r="I20" s="226"/>
      <c r="J20" s="226">
        <f>+'SLC Strategic Risk Register'!P20</f>
        <v>3</v>
      </c>
      <c r="K20" s="226">
        <f>+'SLC Strategic Risk Register'!Q20</f>
        <v>2</v>
      </c>
      <c r="L20" s="24">
        <f>+'SLC Strategic Risk Register'!R20</f>
        <v>6</v>
      </c>
      <c r="M20" s="226">
        <f>+'SLC Strategic Risk Register'!S20</f>
        <v>6</v>
      </c>
      <c r="N20" s="23">
        <f>+'SLC Strategic Risk Register'!T20</f>
        <v>0</v>
      </c>
      <c r="O20" s="227" t="s">
        <v>252</v>
      </c>
      <c r="P20" s="227" t="s">
        <v>41</v>
      </c>
      <c r="Q20" s="220">
        <f>VLOOKUP(B20,'Nov 24 SLC Summary'!B:F,5,FALSE)</f>
        <v>9</v>
      </c>
      <c r="R20" s="220">
        <f>VLOOKUP(B20,'Nov 24 SLC Summary'!B:L,11,FALSE)</f>
        <v>6</v>
      </c>
      <c r="S20" s="220">
        <f>G20-Q20</f>
        <v>0</v>
      </c>
      <c r="T20" s="220">
        <f>M20-R20</f>
        <v>0</v>
      </c>
    </row>
    <row r="21" spans="1:20" x14ac:dyDescent="0.25">
      <c r="A21" s="271" t="s">
        <v>264</v>
      </c>
      <c r="B21" s="271"/>
      <c r="C21" s="271"/>
      <c r="D21" s="271"/>
      <c r="E21" s="271"/>
      <c r="F21" s="271"/>
      <c r="G21" s="271"/>
      <c r="H21" s="271"/>
      <c r="I21" s="271"/>
      <c r="J21" s="271"/>
      <c r="K21" s="271"/>
      <c r="L21" s="271"/>
      <c r="M21" s="271"/>
      <c r="N21" s="271"/>
      <c r="O21" s="271"/>
      <c r="P21" s="271"/>
      <c r="Q21" s="220"/>
      <c r="R21" s="220"/>
      <c r="S21" s="220"/>
      <c r="T21" s="220"/>
    </row>
    <row r="22" spans="1:20" ht="60" x14ac:dyDescent="0.25">
      <c r="A22" s="224">
        <v>9</v>
      </c>
      <c r="B22" s="219" t="s">
        <v>262</v>
      </c>
      <c r="C22" s="225" t="s">
        <v>46</v>
      </c>
      <c r="D22" s="23">
        <f>+'SLC Strategic Risk Register'!E22</f>
        <v>4</v>
      </c>
      <c r="E22" s="23">
        <f>+'SLC Strategic Risk Register'!F22</f>
        <v>3</v>
      </c>
      <c r="F22" s="24">
        <f>+'SLC Strategic Risk Register'!G22</f>
        <v>12</v>
      </c>
      <c r="G22" s="23">
        <f>+'SLC Strategic Risk Register'!H22</f>
        <v>12</v>
      </c>
      <c r="H22" s="23">
        <f>+'SLC Strategic Risk Register'!I22</f>
        <v>0</v>
      </c>
      <c r="I22" s="226"/>
      <c r="J22" s="226">
        <f>+'SLC Strategic Risk Register'!P22</f>
        <v>4</v>
      </c>
      <c r="K22" s="226">
        <f>+'SLC Strategic Risk Register'!Q22</f>
        <v>1</v>
      </c>
      <c r="L22" s="24">
        <f>+'SLC Strategic Risk Register'!R22</f>
        <v>4</v>
      </c>
      <c r="M22" s="226">
        <f>+'SLC Strategic Risk Register'!S22</f>
        <v>4</v>
      </c>
      <c r="N22" s="23">
        <f>+'SLC Strategic Risk Register'!T22</f>
        <v>0</v>
      </c>
      <c r="O22" s="227" t="s">
        <v>244</v>
      </c>
      <c r="P22" s="227" t="s">
        <v>265</v>
      </c>
      <c r="Q22" s="220">
        <f>VLOOKUP(B22,'Nov 24 SLC Summary'!B:F,5,FALSE)</f>
        <v>12</v>
      </c>
      <c r="R22" s="220">
        <f>VLOOKUP(B22,'Nov 24 SLC Summary'!B:L,11,FALSE)</f>
        <v>4</v>
      </c>
      <c r="S22" s="220">
        <f>G22-Q22</f>
        <v>0</v>
      </c>
      <c r="T22" s="220">
        <f>M22-R22</f>
        <v>0</v>
      </c>
    </row>
    <row r="23" spans="1:20" ht="90" x14ac:dyDescent="0.25">
      <c r="A23" s="224">
        <v>12</v>
      </c>
      <c r="B23" s="219" t="s">
        <v>263</v>
      </c>
      <c r="C23" s="225" t="s">
        <v>46</v>
      </c>
      <c r="D23" s="23">
        <f>+'SLC Strategic Risk Register'!E23</f>
        <v>4</v>
      </c>
      <c r="E23" s="23">
        <f>+'SLC Strategic Risk Register'!F23</f>
        <v>2</v>
      </c>
      <c r="F23" s="24">
        <f>+'SLC Strategic Risk Register'!G23</f>
        <v>8</v>
      </c>
      <c r="G23" s="23">
        <f>+'SLC Strategic Risk Register'!H23</f>
        <v>8</v>
      </c>
      <c r="H23" s="23">
        <f>+'SLC Strategic Risk Register'!I23</f>
        <v>0</v>
      </c>
      <c r="I23" s="226"/>
      <c r="J23" s="226">
        <f>+'SLC Strategic Risk Register'!P23</f>
        <v>4</v>
      </c>
      <c r="K23" s="226">
        <f>+'SLC Strategic Risk Register'!Q23</f>
        <v>1</v>
      </c>
      <c r="L23" s="24">
        <f>+'SLC Strategic Risk Register'!R23</f>
        <v>4</v>
      </c>
      <c r="M23" s="226">
        <f>+'SLC Strategic Risk Register'!S23</f>
        <v>4</v>
      </c>
      <c r="N23" s="23">
        <f>+'SLC Strategic Risk Register'!T23</f>
        <v>0</v>
      </c>
      <c r="O23" s="227" t="s">
        <v>244</v>
      </c>
      <c r="P23" s="227" t="s">
        <v>265</v>
      </c>
      <c r="Q23" s="220">
        <f>VLOOKUP(B23,'Nov 24 SLC Summary'!B:F,5,FALSE)</f>
        <v>8</v>
      </c>
      <c r="R23" s="220">
        <f>VLOOKUP(B23,'Nov 24 SLC Summary'!B:L,11,FALSE)</f>
        <v>4</v>
      </c>
      <c r="S23" s="220">
        <f>G23-Q23</f>
        <v>0</v>
      </c>
      <c r="T23" s="220">
        <f>M23-R23</f>
        <v>0</v>
      </c>
    </row>
    <row r="24" spans="1:20" x14ac:dyDescent="0.25">
      <c r="A24" s="271" t="s">
        <v>49</v>
      </c>
      <c r="B24" s="271"/>
      <c r="C24" s="271"/>
      <c r="D24" s="271"/>
      <c r="E24" s="271"/>
      <c r="F24" s="271"/>
      <c r="G24" s="271"/>
      <c r="H24" s="271"/>
      <c r="I24" s="271"/>
      <c r="J24" s="271"/>
      <c r="K24" s="271"/>
      <c r="L24" s="271"/>
      <c r="M24" s="271"/>
      <c r="N24" s="271"/>
      <c r="O24" s="271"/>
      <c r="P24" s="271"/>
      <c r="Q24" s="220"/>
      <c r="R24" s="220"/>
      <c r="S24" s="220"/>
      <c r="T24" s="220">
        <f>M24-R24</f>
        <v>0</v>
      </c>
    </row>
    <row r="25" spans="1:20" ht="75" x14ac:dyDescent="0.25">
      <c r="A25" s="224">
        <v>10</v>
      </c>
      <c r="B25" s="219" t="s">
        <v>50</v>
      </c>
      <c r="C25" s="225" t="s">
        <v>46</v>
      </c>
      <c r="D25" s="23">
        <f>+'SLC Strategic Risk Register'!E25</f>
        <v>4</v>
      </c>
      <c r="E25" s="23">
        <f>+'SLC Strategic Risk Register'!F25</f>
        <v>4</v>
      </c>
      <c r="F25" s="24">
        <f>+'SLC Strategic Risk Register'!G25</f>
        <v>16</v>
      </c>
      <c r="G25" s="23">
        <f>+'SLC Strategic Risk Register'!H25</f>
        <v>16</v>
      </c>
      <c r="H25" s="23">
        <f>+'SLC Strategic Risk Register'!I25</f>
        <v>0</v>
      </c>
      <c r="I25" s="226"/>
      <c r="J25" s="226">
        <f>+'SLC Strategic Risk Register'!P25</f>
        <v>4</v>
      </c>
      <c r="K25" s="226">
        <f>+'SLC Strategic Risk Register'!Q25</f>
        <v>2</v>
      </c>
      <c r="L25" s="24">
        <f>+'SLC Strategic Risk Register'!R25</f>
        <v>8</v>
      </c>
      <c r="M25" s="226">
        <f>+'SLC Strategic Risk Register'!S25</f>
        <v>8</v>
      </c>
      <c r="N25" s="23">
        <f>+'SLC Strategic Risk Register'!T25</f>
        <v>0</v>
      </c>
      <c r="O25" s="227" t="s">
        <v>249</v>
      </c>
      <c r="P25" s="227" t="s">
        <v>49</v>
      </c>
      <c r="Q25" s="220">
        <f>VLOOKUP(B25,'Nov 24 SLC Summary'!B:F,5,FALSE)</f>
        <v>16</v>
      </c>
      <c r="R25" s="220">
        <f>VLOOKUP(B25,'Nov 24 SLC Summary'!B:L,11,FALSE)</f>
        <v>8</v>
      </c>
      <c r="S25" s="220">
        <f>G25-Q25</f>
        <v>0</v>
      </c>
      <c r="T25" s="220">
        <f>M25-R25</f>
        <v>0</v>
      </c>
    </row>
    <row r="26" spans="1:20" x14ac:dyDescent="0.25">
      <c r="A26" s="271" t="s">
        <v>52</v>
      </c>
      <c r="B26" s="271"/>
      <c r="C26" s="271"/>
      <c r="D26" s="271"/>
      <c r="E26" s="271"/>
      <c r="F26" s="271"/>
      <c r="G26" s="271"/>
      <c r="H26" s="271"/>
      <c r="I26" s="271"/>
      <c r="J26" s="271"/>
      <c r="K26" s="271"/>
      <c r="L26" s="271"/>
      <c r="M26" s="271"/>
      <c r="N26" s="271"/>
      <c r="O26" s="271"/>
      <c r="P26" s="271"/>
      <c r="Q26" s="220"/>
      <c r="R26" s="220"/>
      <c r="S26" s="220"/>
      <c r="T26" s="220"/>
    </row>
    <row r="27" spans="1:20" ht="60" x14ac:dyDescent="0.25">
      <c r="A27" s="224">
        <v>7</v>
      </c>
      <c r="B27" s="219" t="s">
        <v>53</v>
      </c>
      <c r="C27" s="225">
        <v>3</v>
      </c>
      <c r="D27" s="23">
        <f>+'SLC Strategic Risk Register'!E27</f>
        <v>3</v>
      </c>
      <c r="E27" s="23">
        <f>+'SLC Strategic Risk Register'!F27</f>
        <v>5</v>
      </c>
      <c r="F27" s="24">
        <f>+'SLC Strategic Risk Register'!G27</f>
        <v>15</v>
      </c>
      <c r="G27" s="23">
        <f>+'SLC Strategic Risk Register'!H27</f>
        <v>15</v>
      </c>
      <c r="H27" s="23">
        <f>+'SLC Strategic Risk Register'!I27</f>
        <v>0</v>
      </c>
      <c r="I27" s="226"/>
      <c r="J27" s="226">
        <f>+'SLC Strategic Risk Register'!P27</f>
        <v>3</v>
      </c>
      <c r="K27" s="226">
        <f>+'SLC Strategic Risk Register'!Q27</f>
        <v>4</v>
      </c>
      <c r="L27" s="24">
        <f>+'SLC Strategic Risk Register'!R27</f>
        <v>12</v>
      </c>
      <c r="M27" s="226">
        <f>+'SLC Strategic Risk Register'!S27</f>
        <v>12</v>
      </c>
      <c r="N27" s="23">
        <f>+'SLC Strategic Risk Register'!T27</f>
        <v>0</v>
      </c>
      <c r="O27" s="227" t="s">
        <v>242</v>
      </c>
      <c r="P27" s="227" t="s">
        <v>52</v>
      </c>
      <c r="Q27" s="220">
        <f>VLOOKUP(B27,'Nov 24 SLC Summary'!B:F,5,FALSE)</f>
        <v>15</v>
      </c>
      <c r="R27" s="220">
        <f>VLOOKUP(B27,'Nov 24 SLC Summary'!B:L,11,FALSE)</f>
        <v>12</v>
      </c>
      <c r="S27" s="220">
        <f>G27-Q27</f>
        <v>0</v>
      </c>
      <c r="T27" s="220">
        <f>M27-R27</f>
        <v>0</v>
      </c>
    </row>
    <row r="28" spans="1:20" x14ac:dyDescent="0.25">
      <c r="A28" s="271" t="s">
        <v>54</v>
      </c>
      <c r="B28" s="271"/>
      <c r="C28" s="271"/>
      <c r="D28" s="271"/>
      <c r="E28" s="271"/>
      <c r="F28" s="271"/>
      <c r="G28" s="271"/>
      <c r="H28" s="271"/>
      <c r="I28" s="271"/>
      <c r="J28" s="271"/>
      <c r="K28" s="271"/>
      <c r="L28" s="271"/>
      <c r="M28" s="271"/>
      <c r="N28" s="271"/>
      <c r="O28" s="271"/>
      <c r="P28" s="271"/>
      <c r="Q28" s="220"/>
      <c r="R28" s="220"/>
      <c r="S28" s="220"/>
      <c r="T28" s="220"/>
    </row>
    <row r="29" spans="1:20" ht="45" x14ac:dyDescent="0.25">
      <c r="A29" s="224">
        <v>14</v>
      </c>
      <c r="B29" s="219" t="s">
        <v>55</v>
      </c>
      <c r="C29" s="225">
        <v>3</v>
      </c>
      <c r="D29" s="23">
        <f>+'SLC Strategic Risk Register'!E29</f>
        <v>4</v>
      </c>
      <c r="E29" s="23">
        <f>+'SLC Strategic Risk Register'!F29</f>
        <v>3</v>
      </c>
      <c r="F29" s="24">
        <f>+'SLC Strategic Risk Register'!G29</f>
        <v>12</v>
      </c>
      <c r="G29" s="23">
        <f>+'SLC Strategic Risk Register'!H29</f>
        <v>12</v>
      </c>
      <c r="H29" s="23">
        <f>+'SLC Strategic Risk Register'!I29</f>
        <v>0</v>
      </c>
      <c r="I29" s="226"/>
      <c r="J29" s="226">
        <f>+'SLC Strategic Risk Register'!P29</f>
        <v>3</v>
      </c>
      <c r="K29" s="226">
        <f>+'SLC Strategic Risk Register'!Q29</f>
        <v>3</v>
      </c>
      <c r="L29" s="24">
        <f>+'SLC Strategic Risk Register'!R29</f>
        <v>9</v>
      </c>
      <c r="M29" s="226">
        <f>+'SLC Strategic Risk Register'!S29</f>
        <v>9</v>
      </c>
      <c r="N29" s="23">
        <f>+'SLC Strategic Risk Register'!T29</f>
        <v>0</v>
      </c>
      <c r="O29" s="227" t="s">
        <v>107</v>
      </c>
      <c r="P29" s="227" t="s">
        <v>54</v>
      </c>
      <c r="Q29" s="220">
        <f>VLOOKUP(B29,'Nov 24 SLC Summary'!B:F,5,FALSE)</f>
        <v>12</v>
      </c>
      <c r="R29" s="220">
        <f>VLOOKUP(B29,'Nov 24 SLC Summary'!B:L,11,FALSE)</f>
        <v>9</v>
      </c>
      <c r="S29" s="220">
        <f>G29-Q29</f>
        <v>0</v>
      </c>
      <c r="T29" s="220">
        <f>M29-R29</f>
        <v>0</v>
      </c>
    </row>
    <row r="30" spans="1:20" ht="15.75" thickBot="1" x14ac:dyDescent="0.3">
      <c r="A30" s="220"/>
      <c r="B30" s="220"/>
      <c r="C30" s="220"/>
      <c r="D30" s="1"/>
      <c r="E30" s="1"/>
      <c r="F30" s="1"/>
      <c r="G30" s="1"/>
      <c r="H30" s="1"/>
      <c r="I30" s="220"/>
      <c r="J30" s="220"/>
      <c r="K30" s="220"/>
      <c r="L30" s="220"/>
      <c r="M30" s="220"/>
      <c r="N30" s="220"/>
      <c r="O30" s="220"/>
      <c r="P30" s="222"/>
      <c r="Q30" s="220"/>
      <c r="R30" s="220"/>
      <c r="S30" s="220"/>
      <c r="T30" s="220"/>
    </row>
    <row r="31" spans="1:20" ht="15.75" thickBot="1" x14ac:dyDescent="0.3">
      <c r="A31" s="269" t="s">
        <v>56</v>
      </c>
      <c r="B31" s="270"/>
      <c r="C31" s="228"/>
      <c r="D31" s="220"/>
      <c r="E31" s="220"/>
      <c r="F31" s="220"/>
      <c r="G31" s="1"/>
      <c r="H31" s="220"/>
      <c r="I31" s="220"/>
      <c r="J31" s="9" t="s">
        <v>57</v>
      </c>
      <c r="K31" s="117" t="s">
        <v>58</v>
      </c>
      <c r="L31" s="118" t="s">
        <v>59</v>
      </c>
      <c r="M31" s="220"/>
      <c r="N31"/>
      <c r="O31"/>
      <c r="P31" s="222"/>
      <c r="Q31" s="220"/>
      <c r="R31" s="220"/>
      <c r="S31" s="220"/>
      <c r="T31" s="220"/>
    </row>
    <row r="32" spans="1:20" x14ac:dyDescent="0.25">
      <c r="A32" s="115">
        <v>1</v>
      </c>
      <c r="B32" s="124" t="s">
        <v>60</v>
      </c>
      <c r="C32" s="29"/>
      <c r="D32" s="220"/>
      <c r="E32" s="220"/>
      <c r="F32" s="220"/>
      <c r="G32" s="1"/>
      <c r="H32" s="1"/>
      <c r="I32" s="220"/>
      <c r="J32" s="1"/>
      <c r="K32" s="119" t="s">
        <v>61</v>
      </c>
      <c r="L32" s="120" t="s">
        <v>62</v>
      </c>
      <c r="M32" s="220"/>
      <c r="N32"/>
      <c r="O32"/>
      <c r="P32" s="222"/>
      <c r="Q32" s="220"/>
      <c r="R32" s="220"/>
      <c r="S32" s="220"/>
      <c r="T32" s="220"/>
    </row>
    <row r="33" spans="1:16" x14ac:dyDescent="0.25">
      <c r="A33" s="115">
        <v>2</v>
      </c>
      <c r="B33" s="124" t="s">
        <v>63</v>
      </c>
      <c r="C33" s="29"/>
      <c r="D33" s="220"/>
      <c r="E33" s="220"/>
      <c r="F33" s="220"/>
      <c r="G33" s="1"/>
      <c r="H33" s="1"/>
      <c r="I33" s="220"/>
      <c r="J33" s="1"/>
      <c r="K33" s="119" t="s">
        <v>64</v>
      </c>
      <c r="L33" s="121" t="s">
        <v>65</v>
      </c>
      <c r="M33" s="220"/>
      <c r="N33"/>
      <c r="O33"/>
      <c r="P33" s="222"/>
    </row>
    <row r="34" spans="1:16" x14ac:dyDescent="0.25">
      <c r="A34" s="115">
        <v>3</v>
      </c>
      <c r="B34" s="124" t="s">
        <v>66</v>
      </c>
      <c r="C34" s="29"/>
      <c r="D34" s="220"/>
      <c r="E34" s="220"/>
      <c r="F34" s="220"/>
      <c r="G34" s="220"/>
      <c r="H34" s="220"/>
      <c r="I34" s="220"/>
      <c r="J34" s="220"/>
      <c r="K34" s="122" t="s">
        <v>67</v>
      </c>
      <c r="L34" s="123" t="s">
        <v>68</v>
      </c>
      <c r="M34" s="220"/>
      <c r="N34" s="220"/>
      <c r="O34" s="220"/>
      <c r="P34" s="222"/>
    </row>
    <row r="35" spans="1:16" x14ac:dyDescent="0.25">
      <c r="A35" s="125">
        <v>4</v>
      </c>
      <c r="B35" s="124" t="s">
        <v>69</v>
      </c>
      <c r="C35" s="220"/>
      <c r="D35" s="220"/>
      <c r="E35" s="220"/>
      <c r="F35" s="220"/>
      <c r="G35" s="220"/>
      <c r="H35" s="220"/>
      <c r="I35" s="220"/>
      <c r="J35" s="220"/>
      <c r="K35" s="220"/>
      <c r="L35" s="220"/>
      <c r="M35" s="220"/>
      <c r="N35" s="220"/>
      <c r="O35" s="220"/>
      <c r="P35" s="222"/>
    </row>
    <row r="36" spans="1:16" x14ac:dyDescent="0.25">
      <c r="A36" s="220"/>
      <c r="B36" s="220"/>
      <c r="C36" s="220"/>
      <c r="D36" s="1"/>
      <c r="E36" s="1"/>
      <c r="F36" s="1"/>
      <c r="G36" s="1"/>
      <c r="H36" s="1"/>
      <c r="I36" s="220"/>
      <c r="J36" s="220"/>
      <c r="K36" s="220"/>
      <c r="L36" s="220"/>
      <c r="M36" s="220"/>
      <c r="N36" s="220"/>
      <c r="O36" s="220"/>
      <c r="P36" s="222"/>
    </row>
    <row r="37" spans="1:16" ht="15.75" x14ac:dyDescent="0.25">
      <c r="A37" s="220"/>
      <c r="B37" s="220"/>
      <c r="C37" s="220"/>
      <c r="D37" s="220"/>
      <c r="E37" s="220"/>
      <c r="F37" s="220"/>
      <c r="G37" s="220"/>
      <c r="H37" s="220"/>
      <c r="I37" s="220"/>
      <c r="J37" s="220"/>
      <c r="K37" s="101"/>
      <c r="L37" s="116"/>
      <c r="M37" s="220"/>
      <c r="N37" s="220"/>
      <c r="O37" s="220"/>
      <c r="P37" s="222"/>
    </row>
    <row r="38" spans="1:16" ht="15.75" x14ac:dyDescent="0.25">
      <c r="A38" s="220"/>
      <c r="B38" s="220"/>
      <c r="C38" s="220"/>
      <c r="D38" s="220"/>
      <c r="E38" s="220"/>
      <c r="F38" s="220"/>
      <c r="G38" s="220"/>
      <c r="H38" s="220"/>
      <c r="I38" s="220"/>
      <c r="J38" s="220"/>
      <c r="K38" s="101"/>
      <c r="L38" s="116"/>
      <c r="M38" s="220"/>
      <c r="N38" s="220"/>
      <c r="O38" s="220"/>
      <c r="P38" s="222"/>
    </row>
    <row r="39" spans="1:16" ht="15.75" x14ac:dyDescent="0.25">
      <c r="A39" s="220"/>
      <c r="B39" s="220"/>
      <c r="C39" s="220"/>
      <c r="D39" s="220"/>
      <c r="E39" s="220"/>
      <c r="F39" s="220"/>
      <c r="G39" s="220"/>
      <c r="H39" s="220"/>
      <c r="I39" s="220"/>
      <c r="J39" s="220"/>
      <c r="K39" s="101"/>
      <c r="L39" s="116"/>
      <c r="M39" s="220"/>
      <c r="N39" s="220"/>
      <c r="O39" s="220"/>
      <c r="P39" s="222"/>
    </row>
    <row r="40" spans="1:16" ht="15.75" x14ac:dyDescent="0.25">
      <c r="A40" s="220"/>
      <c r="B40" s="220"/>
      <c r="C40" s="220"/>
      <c r="D40" s="220"/>
      <c r="E40" s="220"/>
      <c r="F40" s="220"/>
      <c r="G40" s="220"/>
      <c r="H40" s="220"/>
      <c r="I40" s="220"/>
      <c r="J40" s="220"/>
      <c r="K40" s="101"/>
      <c r="L40" s="116"/>
      <c r="M40" s="220"/>
      <c r="N40" s="220"/>
      <c r="O40" s="220"/>
      <c r="P40" s="222"/>
    </row>
  </sheetData>
  <autoFilter ref="A5:P29" xr:uid="{5BD5F36C-CFA7-4AD9-A472-9F4D536F5633}"/>
  <mergeCells count="13">
    <mergeCell ref="A31:B31"/>
    <mergeCell ref="A15:P15"/>
    <mergeCell ref="A17:P17"/>
    <mergeCell ref="A21:P21"/>
    <mergeCell ref="A24:P24"/>
    <mergeCell ref="A26:P26"/>
    <mergeCell ref="A28:P28"/>
    <mergeCell ref="A13:P13"/>
    <mergeCell ref="D1:G1"/>
    <mergeCell ref="D2:G2"/>
    <mergeCell ref="D3:G3"/>
    <mergeCell ref="A6:P6"/>
    <mergeCell ref="A8:P8"/>
  </mergeCells>
  <conditionalFormatting sqref="F1:F1048576">
    <cfRule type="cellIs" dxfId="15" priority="2" operator="between">
      <formula>20</formula>
      <formula>25</formula>
    </cfRule>
    <cfRule type="cellIs" dxfId="14" priority="3" operator="between">
      <formula>10</formula>
      <formula>19</formula>
    </cfRule>
    <cfRule type="cellIs" dxfId="13" priority="4" operator="between">
      <formula>4</formula>
      <formula>9</formula>
    </cfRule>
    <cfRule type="cellIs" dxfId="12" priority="5" operator="between">
      <formula>1</formula>
      <formula>3</formula>
    </cfRule>
  </conditionalFormatting>
  <conditionalFormatting sqref="L1:L1048576">
    <cfRule type="cellIs" dxfId="11" priority="6" operator="between">
      <formula>20</formula>
      <formula>25</formula>
    </cfRule>
    <cfRule type="cellIs" dxfId="10" priority="7" operator="between">
      <formula>10</formula>
      <formula>19</formula>
    </cfRule>
    <cfRule type="cellIs" dxfId="9" priority="8" operator="between">
      <formula>4</formula>
      <formula>9</formula>
    </cfRule>
    <cfRule type="cellIs" dxfId="8" priority="9" operator="between">
      <formula>1</formula>
      <formula>3</formula>
    </cfRule>
  </conditionalFormatting>
  <conditionalFormatting sqref="L27">
    <cfRule type="cellIs" dxfId="7" priority="14" operator="between">
      <formula>20</formula>
      <formula>25</formula>
    </cfRule>
    <cfRule type="cellIs" dxfId="6" priority="15" operator="between">
      <formula>10</formula>
      <formula>19</formula>
    </cfRule>
    <cfRule type="cellIs" dxfId="5" priority="16" operator="between">
      <formula>4</formula>
      <formula>9</formula>
    </cfRule>
    <cfRule type="cellIs" dxfId="4" priority="17" operator="between">
      <formula>1</formula>
      <formula>3</formula>
    </cfRule>
  </conditionalFormatting>
  <conditionalFormatting sqref="L29">
    <cfRule type="cellIs" dxfId="3" priority="10" operator="between">
      <formula>20</formula>
      <formula>25</formula>
    </cfRule>
    <cfRule type="cellIs" dxfId="2" priority="11" operator="between">
      <formula>10</formula>
      <formula>19</formula>
    </cfRule>
    <cfRule type="cellIs" dxfId="1" priority="12" operator="between">
      <formula>4</formula>
      <formula>9</formula>
    </cfRule>
    <cfRule type="cellIs" dxfId="0"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71EADCC4-9DDA-42F8-AFBD-43D1A5EFF782}">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224B3AB3-3114-4EDA-A829-8CCCFF5E02A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52910379-31DE-4437-B14C-434EC6C76DCF}">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724abd4dfc7a35318ea0d542619d4be3">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c92e7d3327a09918a261a8072aea0b7c"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390F1D-531F-4B90-9876-981EFEAE48B2}">
  <ds:schemaRefs>
    <ds:schemaRef ds:uri="http://schemas.microsoft.com/sharepoint/v3/contenttype/forms"/>
  </ds:schemaRefs>
</ds:datastoreItem>
</file>

<file path=customXml/itemProps2.xml><?xml version="1.0" encoding="utf-8"?>
<ds:datastoreItem xmlns:ds="http://schemas.openxmlformats.org/officeDocument/2006/customXml" ds:itemID="{BDFE97DD-7E03-4EB8-AADB-12E4B1A10495}">
  <ds:schemaRef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a7c7841c-6cc5-4d1c-af52-fbbf47b3c26e"/>
    <ds:schemaRef ds:uri="http://schemas.microsoft.com/office/2006/metadata/properties"/>
  </ds:schemaRefs>
</ds:datastoreItem>
</file>

<file path=customXml/itemProps3.xml><?xml version="1.0" encoding="utf-8"?>
<ds:datastoreItem xmlns:ds="http://schemas.openxmlformats.org/officeDocument/2006/customXml" ds:itemID="{6193C6F7-C018-4E63-A659-8DCAF1FD14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SLC Summary</vt:lpstr>
      <vt:lpstr>Nov 25 SLC Summary</vt:lpstr>
      <vt:lpstr>SLC Strategic Risk Register</vt:lpstr>
      <vt:lpstr>SLC Board Risk Appetite</vt:lpstr>
      <vt:lpstr>SLC Risk Profile &amp; Scorin</vt:lpstr>
      <vt:lpstr>Jul 25 SLC Summary</vt:lpstr>
      <vt:lpstr>Apr 25 SLC Summary</vt:lpstr>
      <vt:lpstr>Feb 25 SLC Summary</vt:lpstr>
      <vt:lpstr>Nov 24 SLC Summary</vt:lpstr>
      <vt:lpstr>Aug 24 SLC Summary</vt:lpstr>
      <vt:lpstr>_GoBack</vt:lpstr>
      <vt:lpstr>'Apr 25 SLC Summary'!Print_Area</vt:lpstr>
      <vt:lpstr>'Feb 25 SLC Summary'!Print_Area</vt:lpstr>
      <vt:lpstr>'Jul 25 SLC Summary'!Print_Area</vt:lpstr>
      <vt:lpstr>'Nov 24 SLC Summary'!Print_Area</vt:lpstr>
      <vt:lpstr>'Nov 25 SLC Summary'!Print_Area</vt:lpstr>
      <vt:lpstr>'SLC Risk Profile &amp; Scorin'!Print_Area</vt:lpstr>
      <vt:lpstr>'SLC Strategic Risk Register'!Print_Area</vt:lpstr>
      <vt:lpstr>'SLC Summary'!Print_Area</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Paddy Feechan</cp:lastModifiedBy>
  <cp:revision/>
  <dcterms:created xsi:type="dcterms:W3CDTF">2021-04-30T13:50:56Z</dcterms:created>
  <dcterms:modified xsi:type="dcterms:W3CDTF">2026-01-30T23:18:54Z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